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114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<sst xmlns="http://schemas.openxmlformats.org/spreadsheetml/2006/main" count="187" uniqueCount="133">
  <si>
    <t>CSP</t>
  </si>
  <si>
    <t>CS</t>
  </si>
  <si>
    <t xml:space="preserve">ALPES-MARITIMES </t>
  </si>
  <si>
    <t xml:space="preserve">GIRONDE </t>
  </si>
  <si>
    <t xml:space="preserve">ISERE </t>
  </si>
  <si>
    <t xml:space="preserve">LOIRE-ATLANTIQUE </t>
  </si>
  <si>
    <t xml:space="preserve">NORD </t>
  </si>
  <si>
    <t xml:space="preserve">PAS-DE-CALAIS </t>
  </si>
  <si>
    <t xml:space="preserve">RHONE </t>
  </si>
  <si>
    <t xml:space="preserve">SEINE-MARITIME </t>
  </si>
  <si>
    <t xml:space="preserve">SEINE-ET-MARNE </t>
  </si>
  <si>
    <t xml:space="preserve">YVELINES </t>
  </si>
  <si>
    <t xml:space="preserve">VAR </t>
  </si>
  <si>
    <t xml:space="preserve">ESSONNE </t>
  </si>
  <si>
    <t xml:space="preserve">VAL-D'OISE </t>
  </si>
  <si>
    <t xml:space="preserve">FINISTERE </t>
  </si>
  <si>
    <t xml:space="preserve">GARD </t>
  </si>
  <si>
    <t xml:space="preserve">HAUTE-GARONNE </t>
  </si>
  <si>
    <t xml:space="preserve">HERAULT </t>
  </si>
  <si>
    <t xml:space="preserve">ILLE-ET-VILAINE </t>
  </si>
  <si>
    <t xml:space="preserve">LOIRE </t>
  </si>
  <si>
    <t xml:space="preserve">MAINE-ET-LOIRE </t>
  </si>
  <si>
    <t xml:space="preserve">MEURTHE-ET-MOSELLE </t>
  </si>
  <si>
    <t xml:space="preserve">MOSELLE </t>
  </si>
  <si>
    <t xml:space="preserve">OISE </t>
  </si>
  <si>
    <t xml:space="preserve">PUY-DE-DOME </t>
  </si>
  <si>
    <t xml:space="preserve">BAS-RHIN </t>
  </si>
  <si>
    <t xml:space="preserve">HAUT-RHIN </t>
  </si>
  <si>
    <t xml:space="preserve">HAUTE-SAVOIE </t>
  </si>
  <si>
    <t>REUNION*</t>
  </si>
  <si>
    <t xml:space="preserve">AIN </t>
  </si>
  <si>
    <t xml:space="preserve">AISNE </t>
  </si>
  <si>
    <t xml:space="preserve">AUDE </t>
  </si>
  <si>
    <t xml:space="preserve">CHARENTE-MARITIME </t>
  </si>
  <si>
    <t xml:space="preserve">CHER </t>
  </si>
  <si>
    <t xml:space="preserve">COTE-D'OR </t>
  </si>
  <si>
    <t xml:space="preserve">COTES-D'ARMOR </t>
  </si>
  <si>
    <t xml:space="preserve">DOUBS </t>
  </si>
  <si>
    <t xml:space="preserve">DROME </t>
  </si>
  <si>
    <t xml:space="preserve">EURE </t>
  </si>
  <si>
    <t xml:space="preserve">EURE-ET-LOIR </t>
  </si>
  <si>
    <t xml:space="preserve">INDRE-ET-LOIRE </t>
  </si>
  <si>
    <t xml:space="preserve">MANCHE </t>
  </si>
  <si>
    <t xml:space="preserve">MORBIHAN </t>
  </si>
  <si>
    <t xml:space="preserve">PYRENEES-ATLANTIQUES </t>
  </si>
  <si>
    <t xml:space="preserve">PYRENEES-ORIENTALES </t>
  </si>
  <si>
    <t xml:space="preserve">SARTHE </t>
  </si>
  <si>
    <t xml:space="preserve">SOMME </t>
  </si>
  <si>
    <t xml:space="preserve">VAUCLUSE </t>
  </si>
  <si>
    <t xml:space="preserve">VENDEE </t>
  </si>
  <si>
    <t xml:space="preserve">VOSGES </t>
  </si>
  <si>
    <t xml:space="preserve">ALLIER </t>
  </si>
  <si>
    <t xml:space="preserve">ARDECHE </t>
  </si>
  <si>
    <t xml:space="preserve">ARDENNES </t>
  </si>
  <si>
    <t xml:space="preserve">AUBE </t>
  </si>
  <si>
    <t xml:space="preserve">AVEYRON </t>
  </si>
  <si>
    <t xml:space="preserve">CHARENTE </t>
  </si>
  <si>
    <t xml:space="preserve">CORREZE </t>
  </si>
  <si>
    <t>2B</t>
  </si>
  <si>
    <t xml:space="preserve">HAUTE-CORSE </t>
  </si>
  <si>
    <t xml:space="preserve">JURA </t>
  </si>
  <si>
    <t xml:space="preserve">LANDES </t>
  </si>
  <si>
    <t xml:space="preserve">LOIR-ET-CHER </t>
  </si>
  <si>
    <t xml:space="preserve">HAUTE-LOIRE </t>
  </si>
  <si>
    <t xml:space="preserve">LOT-ET-GARONNE </t>
  </si>
  <si>
    <t xml:space="preserve">MAYENNE </t>
  </si>
  <si>
    <t xml:space="preserve">NIEVRE </t>
  </si>
  <si>
    <t xml:space="preserve">ORNE </t>
  </si>
  <si>
    <t xml:space="preserve">HAUTES-PYRENEES </t>
  </si>
  <si>
    <t xml:space="preserve">DEUX-SEVRES </t>
  </si>
  <si>
    <t xml:space="preserve">TARN </t>
  </si>
  <si>
    <t xml:space="preserve">VIENNE </t>
  </si>
  <si>
    <t xml:space="preserve">HAUTE-VIENNE </t>
  </si>
  <si>
    <t xml:space="preserve">YONNE </t>
  </si>
  <si>
    <t xml:space="preserve">GUADELOUPE </t>
  </si>
  <si>
    <t xml:space="preserve">MARTINIQUE </t>
  </si>
  <si>
    <t xml:space="preserve">ALPES-DE-HAUTE-PROVENCE </t>
  </si>
  <si>
    <t xml:space="preserve">HAUTES-ALPES </t>
  </si>
  <si>
    <t xml:space="preserve">ARIEGE </t>
  </si>
  <si>
    <t xml:space="preserve">CANTAL </t>
  </si>
  <si>
    <t xml:space="preserve">CREUSE </t>
  </si>
  <si>
    <t>2A</t>
  </si>
  <si>
    <t xml:space="preserve">CORSE-DU-SUD </t>
  </si>
  <si>
    <t xml:space="preserve">LOT </t>
  </si>
  <si>
    <t>LOZERE*</t>
  </si>
  <si>
    <t xml:space="preserve">HAUTE-MARNE </t>
  </si>
  <si>
    <t xml:space="preserve">MEUSE </t>
  </si>
  <si>
    <t xml:space="preserve">HAUTE-SAONE </t>
  </si>
  <si>
    <t xml:space="preserve">TARN-ET-GARONNE </t>
  </si>
  <si>
    <t xml:space="preserve">TERRITOIRE-DE-BELFORT </t>
  </si>
  <si>
    <t xml:space="preserve">GUYANE </t>
  </si>
  <si>
    <t>n°</t>
  </si>
  <si>
    <t>Département</t>
  </si>
  <si>
    <t>gpt fonct.</t>
  </si>
  <si>
    <t>gpt territ.</t>
  </si>
  <si>
    <t>CIE</t>
  </si>
  <si>
    <t>CPI intégrés</t>
  </si>
  <si>
    <t>CPI non intégrés</t>
  </si>
  <si>
    <t>% d'intégration des CPI</t>
  </si>
  <si>
    <t>TOTAL pour 14 départements</t>
  </si>
  <si>
    <t>Moyenne de catégorie</t>
  </si>
  <si>
    <t>TOTAL pour 25 départements</t>
  </si>
  <si>
    <t>GLOBAL FRANCE</t>
  </si>
  <si>
    <t>TOTAL pour 96 départements</t>
  </si>
  <si>
    <t>Moyenne nationale</t>
  </si>
  <si>
    <t>* : CHIFFRES DES ANNEES ANTERIEURES</t>
  </si>
  <si>
    <r>
      <t xml:space="preserve">LES CENTRES D'INTERVENTION ET DE SECOURS
</t>
    </r>
    <r>
      <rPr>
        <b/>
        <sz val="12"/>
        <color indexed="18"/>
        <rFont val="Arial"/>
        <family val="2"/>
      </rPr>
      <t>(BILAN au 31/12/2003)</t>
    </r>
  </si>
  <si>
    <t>BOUCHES-DU-RHONE*</t>
  </si>
  <si>
    <t>06</t>
  </si>
  <si>
    <t xml:space="preserve">CALVADOS </t>
  </si>
  <si>
    <t>LOIRET*</t>
  </si>
  <si>
    <t>TOTAL pour 19 départements</t>
  </si>
  <si>
    <r>
      <t>3</t>
    </r>
    <r>
      <rPr>
        <b/>
        <vertAlign val="superscript"/>
        <sz val="14"/>
        <color indexed="18"/>
        <rFont val="Arial"/>
        <family val="2"/>
      </rPr>
      <t>ème</t>
    </r>
    <r>
      <rPr>
        <b/>
        <sz val="14"/>
        <color indexed="18"/>
        <rFont val="Arial"/>
        <family val="2"/>
      </rPr>
      <t xml:space="preserve"> categorie</t>
    </r>
  </si>
  <si>
    <r>
      <t>2</t>
    </r>
    <r>
      <rPr>
        <b/>
        <vertAlign val="superscript"/>
        <sz val="14"/>
        <color indexed="18"/>
        <rFont val="Arial"/>
        <family val="2"/>
      </rPr>
      <t>ème</t>
    </r>
    <r>
      <rPr>
        <b/>
        <sz val="14"/>
        <color indexed="18"/>
        <rFont val="Arial"/>
        <family val="2"/>
      </rPr>
      <t xml:space="preserve"> categorie</t>
    </r>
  </si>
  <si>
    <r>
      <t>1</t>
    </r>
    <r>
      <rPr>
        <b/>
        <vertAlign val="superscript"/>
        <sz val="14"/>
        <color indexed="18"/>
        <rFont val="Arial"/>
        <family val="2"/>
      </rPr>
      <t>ère</t>
    </r>
    <r>
      <rPr>
        <b/>
        <sz val="14"/>
        <color indexed="18"/>
        <rFont val="Arial"/>
        <family val="2"/>
      </rPr>
      <t xml:space="preserve"> categorie</t>
    </r>
  </si>
  <si>
    <t>MARNE*</t>
  </si>
  <si>
    <t xml:space="preserve">SAONE-ET-LOIRE </t>
  </si>
  <si>
    <t xml:space="preserve">SAVOIE </t>
  </si>
  <si>
    <t>01</t>
  </si>
  <si>
    <t>02</t>
  </si>
  <si>
    <t>TOTAL pour 23 départements</t>
  </si>
  <si>
    <r>
      <t>4</t>
    </r>
    <r>
      <rPr>
        <b/>
        <vertAlign val="superscript"/>
        <sz val="14"/>
        <color indexed="18"/>
        <rFont val="Arial"/>
        <family val="2"/>
      </rPr>
      <t>ème</t>
    </r>
    <r>
      <rPr>
        <b/>
        <sz val="14"/>
        <color indexed="18"/>
        <rFont val="Arial"/>
        <family val="2"/>
      </rPr>
      <t xml:space="preserve"> categorie</t>
    </r>
  </si>
  <si>
    <t xml:space="preserve">DORDOGNE </t>
  </si>
  <si>
    <t xml:space="preserve">INDRE </t>
  </si>
  <si>
    <t>03</t>
  </si>
  <si>
    <t>07</t>
  </si>
  <si>
    <t>08</t>
  </si>
  <si>
    <r>
      <t>5</t>
    </r>
    <r>
      <rPr>
        <b/>
        <vertAlign val="superscript"/>
        <sz val="14"/>
        <color indexed="18"/>
        <rFont val="Arial"/>
        <family val="2"/>
      </rPr>
      <t>ème</t>
    </r>
    <r>
      <rPr>
        <b/>
        <sz val="14"/>
        <color indexed="18"/>
        <rFont val="Arial"/>
        <family val="2"/>
      </rPr>
      <t xml:space="preserve"> categorie</t>
    </r>
  </si>
  <si>
    <t>GERS*</t>
  </si>
  <si>
    <t>TOTAL pour 15 départements</t>
  </si>
  <si>
    <t>04</t>
  </si>
  <si>
    <t>05</t>
  </si>
  <si>
    <t>09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</si>
</sst>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5">
    <font>
      <sz val="10"/>
      <name val="Arial"/>
      <family val="0"/>
    </font>
    <font>
      <sz val="8"/>
      <color indexed="1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" fillId="0" borderId="0" xfId="19" applyFont="1" applyFill="1" applyAlignment="1">
      <alignment horizontal="left" vertical="center"/>
      <protection/>
    </xf>
    <xf numFmtId="49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left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1" fontId="2" fillId="0" borderId="1" xfId="19" applyNumberFormat="1" applyFont="1" applyFill="1" applyBorder="1" applyAlignment="1">
      <alignment horizontal="center" vertical="center"/>
      <protection/>
    </xf>
    <xf numFmtId="0" fontId="7" fillId="0" borderId="1" xfId="19" applyFont="1" applyFill="1" applyBorder="1" applyAlignment="1">
      <alignment horizontal="center" vertical="center"/>
      <protection/>
    </xf>
    <xf numFmtId="172" fontId="5" fillId="0" borderId="1" xfId="19" applyNumberFormat="1" applyFont="1" applyFill="1" applyBorder="1" applyAlignment="1">
      <alignment horizontal="center" vertical="center"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172" fontId="10" fillId="0" borderId="1" xfId="19" applyNumberFormat="1" applyFont="1" applyFill="1" applyBorder="1" applyAlignment="1">
      <alignment horizontal="center" vertical="center"/>
      <protection/>
    </xf>
    <xf numFmtId="49" fontId="1" fillId="0" borderId="0" xfId="19" applyNumberFormat="1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1" fontId="2" fillId="0" borderId="0" xfId="19" applyNumberFormat="1" applyFont="1" applyFill="1" applyBorder="1" applyAlignment="1">
      <alignment horizontal="center" vertical="center"/>
      <protection/>
    </xf>
    <xf numFmtId="3" fontId="7" fillId="0" borderId="1" xfId="1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0" xfId="19" applyFill="1" applyAlignment="1">
      <alignment horizontal="center" vertical="center"/>
      <protection/>
    </xf>
    <xf numFmtId="0" fontId="0" fillId="0" borderId="0" xfId="19" applyFill="1" applyAlignment="1">
      <alignment vertical="center"/>
      <protection/>
    </xf>
    <xf numFmtId="1" fontId="0" fillId="0" borderId="0" xfId="19" applyNumberFormat="1" applyFill="1" applyAlignment="1">
      <alignment horizontal="center" vertical="center"/>
      <protection/>
    </xf>
    <xf numFmtId="172" fontId="0" fillId="0" borderId="0" xfId="19" applyNumberFormat="1" applyFill="1" applyAlignment="1">
      <alignment horizontal="center" vertical="center"/>
      <protection/>
    </xf>
    <xf numFmtId="0" fontId="5" fillId="0" borderId="0" xfId="19" applyFont="1" applyFill="1" applyAlignment="1">
      <alignment horizontal="left" vertical="center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1" fontId="5" fillId="2" borderId="1" xfId="19" applyNumberFormat="1" applyFont="1" applyFill="1" applyBorder="1" applyAlignment="1">
      <alignment horizontal="center" vertical="center" wrapText="1"/>
      <protection/>
    </xf>
    <xf numFmtId="172" fontId="5" fillId="2" borderId="1" xfId="19" applyNumberFormat="1" applyFont="1" applyFill="1" applyBorder="1" applyAlignment="1">
      <alignment horizontal="center" vertical="center" wrapText="1"/>
      <protection/>
    </xf>
    <xf numFmtId="3" fontId="13" fillId="0" borderId="1" xfId="19" applyNumberFormat="1" applyFont="1" applyFill="1" applyBorder="1" applyAlignment="1">
      <alignment horizontal="center" vertical="center"/>
      <protection/>
    </xf>
    <xf numFmtId="1" fontId="10" fillId="0" borderId="1" xfId="19" applyNumberFormat="1" applyFont="1" applyFill="1" applyBorder="1" applyAlignment="1">
      <alignment horizontal="center" vertical="center"/>
      <protection/>
    </xf>
    <xf numFmtId="0" fontId="11" fillId="0" borderId="0" xfId="19" applyFont="1" applyFill="1" applyAlignment="1">
      <alignment horizontal="center" vertical="center" wrapText="1"/>
      <protection/>
    </xf>
    <xf numFmtId="0" fontId="11" fillId="0" borderId="0" xfId="19" applyFont="1" applyFill="1" applyAlignment="1">
      <alignment horizontal="center" vertical="center"/>
      <protection/>
    </xf>
    <xf numFmtId="0" fontId="6" fillId="0" borderId="2" xfId="19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PT-CIS-par catego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8515625" style="16" customWidth="1"/>
    <col min="2" max="2" width="22.421875" style="16" customWidth="1"/>
    <col min="3" max="7" width="5.7109375" style="16" customWidth="1"/>
    <col min="8" max="8" width="8.28125" style="16" customWidth="1"/>
    <col min="9" max="9" width="9.57421875" style="16" customWidth="1"/>
    <col min="10" max="10" width="12.421875" style="16" customWidth="1"/>
  </cols>
  <sheetData>
    <row r="1" spans="1:10" ht="49.5" customHeight="1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>
      <c r="A4" s="2" t="s">
        <v>114</v>
      </c>
      <c r="B4" s="1"/>
      <c r="C4" s="1"/>
      <c r="D4" s="1"/>
      <c r="E4" s="1"/>
      <c r="F4" s="1"/>
      <c r="G4" s="1"/>
      <c r="H4" s="1"/>
      <c r="I4" s="1"/>
      <c r="J4" s="1"/>
    </row>
    <row r="5" spans="1:10" ht="38.25">
      <c r="A5" s="24" t="s">
        <v>91</v>
      </c>
      <c r="B5" s="25" t="s">
        <v>92</v>
      </c>
      <c r="C5" s="26" t="s">
        <v>93</v>
      </c>
      <c r="D5" s="26" t="s">
        <v>94</v>
      </c>
      <c r="E5" s="26" t="s">
        <v>95</v>
      </c>
      <c r="F5" s="27" t="s">
        <v>0</v>
      </c>
      <c r="G5" s="27" t="s">
        <v>1</v>
      </c>
      <c r="H5" s="27" t="s">
        <v>96</v>
      </c>
      <c r="I5" s="27" t="s">
        <v>97</v>
      </c>
      <c r="J5" s="28" t="s">
        <v>98</v>
      </c>
    </row>
    <row r="6" spans="1:10" ht="12.75">
      <c r="A6" s="3" t="s">
        <v>108</v>
      </c>
      <c r="B6" s="4" t="s">
        <v>2</v>
      </c>
      <c r="C6" s="5">
        <v>19</v>
      </c>
      <c r="D6" s="5">
        <v>5</v>
      </c>
      <c r="E6" s="5">
        <v>0</v>
      </c>
      <c r="F6" s="6">
        <v>9</v>
      </c>
      <c r="G6" s="6">
        <v>4</v>
      </c>
      <c r="H6" s="6">
        <v>57</v>
      </c>
      <c r="I6" s="6">
        <v>0</v>
      </c>
      <c r="J6" s="6">
        <v>100</v>
      </c>
    </row>
    <row r="7" spans="1:10" ht="12.75">
      <c r="A7" s="3">
        <v>13</v>
      </c>
      <c r="B7" s="4" t="s">
        <v>107</v>
      </c>
      <c r="C7" s="5">
        <v>7</v>
      </c>
      <c r="D7" s="5">
        <v>5</v>
      </c>
      <c r="E7" s="5">
        <v>0</v>
      </c>
      <c r="F7" s="6">
        <v>16</v>
      </c>
      <c r="G7" s="6">
        <v>41</v>
      </c>
      <c r="H7" s="6">
        <v>13</v>
      </c>
      <c r="I7" s="6">
        <v>0</v>
      </c>
      <c r="J7" s="6">
        <v>100</v>
      </c>
    </row>
    <row r="8" spans="1:10" ht="12.75">
      <c r="A8" s="3">
        <v>33</v>
      </c>
      <c r="B8" s="4" t="s">
        <v>3</v>
      </c>
      <c r="C8" s="5">
        <v>12</v>
      </c>
      <c r="D8" s="5">
        <v>5</v>
      </c>
      <c r="E8" s="5">
        <v>0</v>
      </c>
      <c r="F8" s="6">
        <v>6</v>
      </c>
      <c r="G8" s="6">
        <v>43</v>
      </c>
      <c r="H8" s="6">
        <v>20</v>
      </c>
      <c r="I8" s="6">
        <v>0</v>
      </c>
      <c r="J8" s="6">
        <v>100</v>
      </c>
    </row>
    <row r="9" spans="1:10" ht="12.75">
      <c r="A9" s="3">
        <v>38</v>
      </c>
      <c r="B9" s="4" t="s">
        <v>4</v>
      </c>
      <c r="C9" s="5">
        <v>5</v>
      </c>
      <c r="D9" s="5">
        <v>4</v>
      </c>
      <c r="E9" s="5">
        <v>0</v>
      </c>
      <c r="F9" s="6">
        <v>4</v>
      </c>
      <c r="G9" s="6">
        <v>47</v>
      </c>
      <c r="H9" s="6">
        <v>113</v>
      </c>
      <c r="I9" s="6">
        <v>1</v>
      </c>
      <c r="J9" s="6">
        <v>99.12280701754386</v>
      </c>
    </row>
    <row r="10" spans="1:10" ht="12.75">
      <c r="A10" s="3">
        <v>44</v>
      </c>
      <c r="B10" s="4" t="s">
        <v>5</v>
      </c>
      <c r="C10" s="5">
        <v>9</v>
      </c>
      <c r="D10" s="5">
        <v>3</v>
      </c>
      <c r="E10" s="5">
        <v>11</v>
      </c>
      <c r="F10" s="6">
        <v>0</v>
      </c>
      <c r="G10" s="6">
        <v>98</v>
      </c>
      <c r="H10" s="6">
        <v>0</v>
      </c>
      <c r="I10" s="6">
        <v>0</v>
      </c>
      <c r="J10" s="6">
        <v>0</v>
      </c>
    </row>
    <row r="11" spans="1:10" ht="12.75">
      <c r="A11" s="3">
        <v>59</v>
      </c>
      <c r="B11" s="4" t="s">
        <v>6</v>
      </c>
      <c r="C11" s="5">
        <v>14</v>
      </c>
      <c r="D11" s="5">
        <v>5</v>
      </c>
      <c r="E11" s="5">
        <v>0</v>
      </c>
      <c r="F11" s="6">
        <v>16</v>
      </c>
      <c r="G11" s="6">
        <v>61</v>
      </c>
      <c r="H11" s="6">
        <v>47</v>
      </c>
      <c r="I11" s="6">
        <v>62</v>
      </c>
      <c r="J11" s="6">
        <v>43.11926605504587</v>
      </c>
    </row>
    <row r="12" spans="1:10" ht="12.75">
      <c r="A12" s="3">
        <v>62</v>
      </c>
      <c r="B12" s="4" t="s">
        <v>7</v>
      </c>
      <c r="C12" s="5">
        <v>4</v>
      </c>
      <c r="D12" s="5">
        <v>3</v>
      </c>
      <c r="E12" s="5">
        <v>0</v>
      </c>
      <c r="F12" s="6">
        <v>9</v>
      </c>
      <c r="G12" s="6">
        <v>38</v>
      </c>
      <c r="H12" s="6">
        <v>14</v>
      </c>
      <c r="I12" s="6">
        <v>62</v>
      </c>
      <c r="J12" s="6">
        <v>18.42105263157895</v>
      </c>
    </row>
    <row r="13" spans="1:10" ht="12.75">
      <c r="A13" s="3">
        <v>69</v>
      </c>
      <c r="B13" s="4" t="s">
        <v>8</v>
      </c>
      <c r="C13" s="5">
        <v>13</v>
      </c>
      <c r="D13" s="5">
        <v>7</v>
      </c>
      <c r="E13" s="5">
        <v>0</v>
      </c>
      <c r="F13" s="6">
        <v>8</v>
      </c>
      <c r="G13" s="6">
        <v>16</v>
      </c>
      <c r="H13" s="6">
        <v>170</v>
      </c>
      <c r="I13" s="6">
        <v>0</v>
      </c>
      <c r="J13" s="6">
        <v>100</v>
      </c>
    </row>
    <row r="14" spans="1:10" ht="12.75">
      <c r="A14" s="3">
        <v>76</v>
      </c>
      <c r="B14" s="4" t="s">
        <v>9</v>
      </c>
      <c r="C14" s="5">
        <v>4</v>
      </c>
      <c r="D14" s="5">
        <v>3</v>
      </c>
      <c r="E14" s="5">
        <v>0</v>
      </c>
      <c r="F14" s="6">
        <v>9</v>
      </c>
      <c r="G14" s="6">
        <v>46</v>
      </c>
      <c r="H14" s="6">
        <v>34</v>
      </c>
      <c r="I14" s="6">
        <v>1</v>
      </c>
      <c r="J14" s="6">
        <v>97.14285714285714</v>
      </c>
    </row>
    <row r="15" spans="1:10" ht="12.75">
      <c r="A15" s="3">
        <v>77</v>
      </c>
      <c r="B15" s="4" t="s">
        <v>10</v>
      </c>
      <c r="C15" s="5">
        <v>6</v>
      </c>
      <c r="D15" s="5">
        <v>5</v>
      </c>
      <c r="E15" s="5">
        <v>0</v>
      </c>
      <c r="F15" s="6">
        <v>0</v>
      </c>
      <c r="G15" s="6">
        <v>60</v>
      </c>
      <c r="H15" s="6">
        <v>2</v>
      </c>
      <c r="I15" s="6">
        <v>21</v>
      </c>
      <c r="J15" s="6">
        <v>8.695652173913043</v>
      </c>
    </row>
    <row r="16" spans="1:10" ht="12.75">
      <c r="A16" s="3">
        <v>78</v>
      </c>
      <c r="B16" s="4" t="s">
        <v>11</v>
      </c>
      <c r="C16" s="5">
        <v>8</v>
      </c>
      <c r="D16" s="5">
        <v>3</v>
      </c>
      <c r="E16" s="5">
        <v>9</v>
      </c>
      <c r="F16" s="6">
        <v>8</v>
      </c>
      <c r="G16" s="6">
        <v>18</v>
      </c>
      <c r="H16" s="6">
        <v>2</v>
      </c>
      <c r="I16" s="6">
        <v>34</v>
      </c>
      <c r="J16" s="6">
        <v>5.555555555555555</v>
      </c>
    </row>
    <row r="17" spans="1:10" ht="12.75">
      <c r="A17" s="3">
        <v>83</v>
      </c>
      <c r="B17" s="4" t="s">
        <v>12</v>
      </c>
      <c r="C17" s="5">
        <v>4</v>
      </c>
      <c r="D17" s="5">
        <v>4</v>
      </c>
      <c r="E17" s="5">
        <v>0</v>
      </c>
      <c r="F17" s="6">
        <v>7</v>
      </c>
      <c r="G17" s="6">
        <v>22</v>
      </c>
      <c r="H17" s="6">
        <v>37</v>
      </c>
      <c r="I17" s="6">
        <v>0</v>
      </c>
      <c r="J17" s="6">
        <v>100</v>
      </c>
    </row>
    <row r="18" spans="1:10" ht="12.75">
      <c r="A18" s="3">
        <v>91</v>
      </c>
      <c r="B18" s="4" t="s">
        <v>13</v>
      </c>
      <c r="C18" s="5">
        <v>10</v>
      </c>
      <c r="D18" s="5">
        <v>4</v>
      </c>
      <c r="E18" s="5">
        <v>0</v>
      </c>
      <c r="F18" s="6">
        <v>8</v>
      </c>
      <c r="G18" s="6">
        <v>26</v>
      </c>
      <c r="H18" s="6">
        <v>18</v>
      </c>
      <c r="I18" s="6">
        <v>0</v>
      </c>
      <c r="J18" s="6">
        <v>100</v>
      </c>
    </row>
    <row r="19" spans="1:10" ht="12.75">
      <c r="A19" s="3">
        <v>95</v>
      </c>
      <c r="B19" s="4" t="s">
        <v>14</v>
      </c>
      <c r="C19" s="5">
        <v>5</v>
      </c>
      <c r="D19" s="5">
        <v>3</v>
      </c>
      <c r="E19" s="5">
        <v>0</v>
      </c>
      <c r="F19" s="6">
        <v>4</v>
      </c>
      <c r="G19" s="6">
        <v>40</v>
      </c>
      <c r="H19" s="6">
        <v>0</v>
      </c>
      <c r="I19" s="6">
        <v>0</v>
      </c>
      <c r="J19" s="6">
        <v>0</v>
      </c>
    </row>
    <row r="20" spans="1:10" ht="12.75">
      <c r="A20" s="33" t="s">
        <v>99</v>
      </c>
      <c r="B20" s="34"/>
      <c r="C20" s="7">
        <f>SUM(C6:C19)</f>
        <v>120</v>
      </c>
      <c r="D20" s="7">
        <f aca="true" t="shared" si="0" ref="D20:I20">SUM(D6:D19)</f>
        <v>59</v>
      </c>
      <c r="E20" s="7">
        <f t="shared" si="0"/>
        <v>20</v>
      </c>
      <c r="F20" s="7">
        <f t="shared" si="0"/>
        <v>104</v>
      </c>
      <c r="G20" s="7">
        <f t="shared" si="0"/>
        <v>560</v>
      </c>
      <c r="H20" s="7">
        <f t="shared" si="0"/>
        <v>527</v>
      </c>
      <c r="I20" s="7">
        <f t="shared" si="0"/>
        <v>181</v>
      </c>
      <c r="J20" s="8"/>
    </row>
    <row r="21" spans="1:10" ht="12.75">
      <c r="A21" s="35" t="s">
        <v>100</v>
      </c>
      <c r="B21" s="36"/>
      <c r="C21" s="9">
        <f aca="true" t="shared" si="1" ref="C21:I21">C20/14</f>
        <v>8.571428571428571</v>
      </c>
      <c r="D21" s="9">
        <f t="shared" si="1"/>
        <v>4.214285714285714</v>
      </c>
      <c r="E21" s="9">
        <f t="shared" si="1"/>
        <v>1.4285714285714286</v>
      </c>
      <c r="F21" s="9">
        <f t="shared" si="1"/>
        <v>7.428571428571429</v>
      </c>
      <c r="G21" s="9">
        <f t="shared" si="1"/>
        <v>40</v>
      </c>
      <c r="H21" s="9">
        <f t="shared" si="1"/>
        <v>37.642857142857146</v>
      </c>
      <c r="I21" s="9">
        <f t="shared" si="1"/>
        <v>12.928571428571429</v>
      </c>
      <c r="J21" s="10">
        <f>H20*100/(H20+I20)</f>
        <v>74.43502824858757</v>
      </c>
    </row>
    <row r="22" spans="1:10" ht="21" customHeight="1">
      <c r="A22" s="11"/>
      <c r="B22" s="12"/>
      <c r="C22" s="13"/>
      <c r="D22" s="13"/>
      <c r="E22" s="13"/>
      <c r="F22" s="14"/>
      <c r="G22" s="14"/>
      <c r="H22" s="14"/>
      <c r="I22" s="14"/>
      <c r="J22" s="14"/>
    </row>
    <row r="23" spans="1:10" ht="21">
      <c r="A23" s="2" t="s">
        <v>113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38.25">
      <c r="A24" s="24" t="s">
        <v>91</v>
      </c>
      <c r="B24" s="25" t="s">
        <v>92</v>
      </c>
      <c r="C24" s="26" t="s">
        <v>93</v>
      </c>
      <c r="D24" s="26" t="s">
        <v>94</v>
      </c>
      <c r="E24" s="26" t="s">
        <v>95</v>
      </c>
      <c r="F24" s="27" t="s">
        <v>0</v>
      </c>
      <c r="G24" s="27" t="s">
        <v>1</v>
      </c>
      <c r="H24" s="27" t="s">
        <v>96</v>
      </c>
      <c r="I24" s="27" t="s">
        <v>97</v>
      </c>
      <c r="J24" s="28" t="s">
        <v>98</v>
      </c>
    </row>
    <row r="25" spans="1:10" ht="12.75">
      <c r="A25" s="3">
        <v>14</v>
      </c>
      <c r="B25" s="4" t="s">
        <v>109</v>
      </c>
      <c r="C25" s="5">
        <v>4</v>
      </c>
      <c r="D25" s="5">
        <v>4</v>
      </c>
      <c r="E25" s="5">
        <v>52</v>
      </c>
      <c r="F25" s="6">
        <v>8</v>
      </c>
      <c r="G25" s="6">
        <v>32</v>
      </c>
      <c r="H25" s="6">
        <v>12</v>
      </c>
      <c r="I25" s="6">
        <v>0</v>
      </c>
      <c r="J25" s="6">
        <v>100</v>
      </c>
    </row>
    <row r="26" spans="1:10" ht="12.75">
      <c r="A26" s="3">
        <v>29</v>
      </c>
      <c r="B26" s="4" t="s">
        <v>15</v>
      </c>
      <c r="C26" s="5">
        <v>3</v>
      </c>
      <c r="D26" s="5">
        <v>2</v>
      </c>
      <c r="E26" s="5">
        <v>0</v>
      </c>
      <c r="F26" s="6">
        <v>3</v>
      </c>
      <c r="G26" s="6">
        <v>44</v>
      </c>
      <c r="H26" s="6">
        <v>16</v>
      </c>
      <c r="I26" s="6">
        <v>0</v>
      </c>
      <c r="J26" s="6">
        <v>100</v>
      </c>
    </row>
    <row r="27" spans="1:10" ht="12.75">
      <c r="A27" s="3">
        <v>30</v>
      </c>
      <c r="B27" s="4" t="s">
        <v>16</v>
      </c>
      <c r="C27" s="5">
        <v>5</v>
      </c>
      <c r="D27" s="5">
        <v>3</v>
      </c>
      <c r="E27" s="5">
        <v>0</v>
      </c>
      <c r="F27" s="6">
        <v>6</v>
      </c>
      <c r="G27" s="6">
        <v>22</v>
      </c>
      <c r="H27" s="6">
        <v>0</v>
      </c>
      <c r="I27" s="6">
        <v>0</v>
      </c>
      <c r="J27" s="6">
        <v>0</v>
      </c>
    </row>
    <row r="28" spans="1:10" ht="12.75">
      <c r="A28" s="3">
        <v>31</v>
      </c>
      <c r="B28" s="4" t="s">
        <v>17</v>
      </c>
      <c r="C28" s="5">
        <v>0</v>
      </c>
      <c r="D28" s="5">
        <v>3</v>
      </c>
      <c r="E28" s="5">
        <v>6</v>
      </c>
      <c r="F28" s="6">
        <v>2</v>
      </c>
      <c r="G28" s="6">
        <v>32</v>
      </c>
      <c r="H28" s="6">
        <v>1</v>
      </c>
      <c r="I28" s="6">
        <v>0</v>
      </c>
      <c r="J28" s="6">
        <v>100</v>
      </c>
    </row>
    <row r="29" spans="1:10" ht="12.75">
      <c r="A29" s="3">
        <v>34</v>
      </c>
      <c r="B29" s="4" t="s">
        <v>18</v>
      </c>
      <c r="C29" s="5">
        <v>0</v>
      </c>
      <c r="D29" s="5">
        <v>1</v>
      </c>
      <c r="E29" s="5">
        <v>0</v>
      </c>
      <c r="F29" s="6">
        <v>6</v>
      </c>
      <c r="G29" s="6">
        <v>32</v>
      </c>
      <c r="H29" s="6">
        <v>20</v>
      </c>
      <c r="I29" s="6">
        <v>14</v>
      </c>
      <c r="J29" s="6">
        <v>58.8235294117647</v>
      </c>
    </row>
    <row r="30" spans="1:10" ht="12.75">
      <c r="A30" s="3">
        <v>35</v>
      </c>
      <c r="B30" s="4" t="s">
        <v>19</v>
      </c>
      <c r="C30" s="5">
        <v>4</v>
      </c>
      <c r="D30" s="5">
        <v>1</v>
      </c>
      <c r="E30" s="5">
        <v>6</v>
      </c>
      <c r="F30" s="6">
        <v>7</v>
      </c>
      <c r="G30" s="6">
        <v>37</v>
      </c>
      <c r="H30" s="6">
        <v>50</v>
      </c>
      <c r="I30" s="6">
        <v>0</v>
      </c>
      <c r="J30" s="6">
        <v>100</v>
      </c>
    </row>
    <row r="31" spans="1:10" ht="12.75">
      <c r="A31" s="3">
        <v>42</v>
      </c>
      <c r="B31" s="4" t="s">
        <v>20</v>
      </c>
      <c r="C31" s="5">
        <v>5</v>
      </c>
      <c r="D31" s="5">
        <v>4</v>
      </c>
      <c r="E31" s="5">
        <v>12</v>
      </c>
      <c r="F31" s="6">
        <v>6</v>
      </c>
      <c r="G31" s="6">
        <v>41</v>
      </c>
      <c r="H31" s="6">
        <v>26</v>
      </c>
      <c r="I31" s="6">
        <v>0</v>
      </c>
      <c r="J31" s="6">
        <v>100</v>
      </c>
    </row>
    <row r="32" spans="1:10" ht="12.75">
      <c r="A32" s="3">
        <v>45</v>
      </c>
      <c r="B32" s="4" t="s">
        <v>110</v>
      </c>
      <c r="C32" s="5">
        <v>5</v>
      </c>
      <c r="D32" s="5">
        <v>2</v>
      </c>
      <c r="E32" s="5">
        <v>0</v>
      </c>
      <c r="F32" s="6">
        <v>6</v>
      </c>
      <c r="G32" s="6">
        <v>32</v>
      </c>
      <c r="H32" s="6">
        <v>53</v>
      </c>
      <c r="I32" s="6">
        <v>1</v>
      </c>
      <c r="J32" s="6">
        <v>98.14814814814815</v>
      </c>
    </row>
    <row r="33" spans="1:10" ht="12.75">
      <c r="A33" s="3">
        <v>49</v>
      </c>
      <c r="B33" s="4" t="s">
        <v>21</v>
      </c>
      <c r="C33" s="5">
        <v>3</v>
      </c>
      <c r="D33" s="5">
        <v>0</v>
      </c>
      <c r="E33" s="5">
        <v>0</v>
      </c>
      <c r="F33" s="6">
        <v>6</v>
      </c>
      <c r="G33" s="6">
        <v>36</v>
      </c>
      <c r="H33" s="6">
        <v>45</v>
      </c>
      <c r="I33" s="6">
        <v>0</v>
      </c>
      <c r="J33" s="6">
        <v>100</v>
      </c>
    </row>
    <row r="34" spans="1:10" ht="12.75">
      <c r="A34" s="3">
        <v>54</v>
      </c>
      <c r="B34" s="4" t="s">
        <v>22</v>
      </c>
      <c r="C34" s="5">
        <v>6</v>
      </c>
      <c r="D34" s="5">
        <v>4</v>
      </c>
      <c r="E34" s="5">
        <v>0</v>
      </c>
      <c r="F34" s="6">
        <v>6</v>
      </c>
      <c r="G34" s="6">
        <v>23</v>
      </c>
      <c r="H34" s="6">
        <v>41</v>
      </c>
      <c r="I34" s="6">
        <v>17</v>
      </c>
      <c r="J34" s="6">
        <v>70.6896551724138</v>
      </c>
    </row>
    <row r="35" spans="1:10" ht="12.75">
      <c r="A35" s="3">
        <v>57</v>
      </c>
      <c r="B35" s="4" t="s">
        <v>23</v>
      </c>
      <c r="C35" s="5">
        <v>5</v>
      </c>
      <c r="D35" s="5">
        <v>3</v>
      </c>
      <c r="E35" s="5">
        <v>9</v>
      </c>
      <c r="F35" s="6">
        <v>0</v>
      </c>
      <c r="G35" s="6">
        <v>36</v>
      </c>
      <c r="H35" s="6">
        <v>284</v>
      </c>
      <c r="I35" s="6">
        <v>1</v>
      </c>
      <c r="J35" s="6">
        <v>99.64912280701755</v>
      </c>
    </row>
    <row r="36" spans="1:10" ht="12.75">
      <c r="A36" s="3">
        <v>60</v>
      </c>
      <c r="B36" s="4" t="s">
        <v>24</v>
      </c>
      <c r="C36" s="5">
        <v>4</v>
      </c>
      <c r="D36" s="5">
        <v>3</v>
      </c>
      <c r="E36" s="5">
        <v>0</v>
      </c>
      <c r="F36" s="6">
        <v>3</v>
      </c>
      <c r="G36" s="6">
        <v>35</v>
      </c>
      <c r="H36" s="6">
        <v>0</v>
      </c>
      <c r="I36" s="6">
        <v>124</v>
      </c>
      <c r="J36" s="6">
        <v>0</v>
      </c>
    </row>
    <row r="37" spans="1:10" ht="12.75">
      <c r="A37" s="3">
        <v>63</v>
      </c>
      <c r="B37" s="4" t="s">
        <v>25</v>
      </c>
      <c r="C37" s="5">
        <v>4</v>
      </c>
      <c r="D37" s="5">
        <v>4</v>
      </c>
      <c r="E37" s="5">
        <v>17</v>
      </c>
      <c r="F37" s="6">
        <v>5</v>
      </c>
      <c r="G37" s="6">
        <v>61</v>
      </c>
      <c r="H37" s="6">
        <v>65</v>
      </c>
      <c r="I37" s="6">
        <v>147</v>
      </c>
      <c r="J37" s="6">
        <v>30.660377358490567</v>
      </c>
    </row>
    <row r="38" spans="1:10" ht="12.75">
      <c r="A38" s="3">
        <v>64</v>
      </c>
      <c r="B38" s="4" t="s">
        <v>44</v>
      </c>
      <c r="C38" s="5">
        <v>3</v>
      </c>
      <c r="D38" s="5">
        <v>4</v>
      </c>
      <c r="E38" s="5">
        <v>0</v>
      </c>
      <c r="F38" s="6">
        <v>4</v>
      </c>
      <c r="G38" s="6">
        <v>33</v>
      </c>
      <c r="H38" s="6">
        <v>6</v>
      </c>
      <c r="I38" s="6">
        <v>2</v>
      </c>
      <c r="J38" s="6">
        <v>75</v>
      </c>
    </row>
    <row r="39" spans="1:10" ht="12.75">
      <c r="A39" s="3">
        <v>67</v>
      </c>
      <c r="B39" s="4" t="s">
        <v>26</v>
      </c>
      <c r="C39" s="5">
        <v>5</v>
      </c>
      <c r="D39" s="5">
        <v>3</v>
      </c>
      <c r="E39" s="5">
        <v>15</v>
      </c>
      <c r="F39" s="6">
        <v>7</v>
      </c>
      <c r="G39" s="6">
        <v>30</v>
      </c>
      <c r="H39" s="6">
        <v>76</v>
      </c>
      <c r="I39" s="6">
        <v>339</v>
      </c>
      <c r="J39" s="6">
        <v>18.313253012048193</v>
      </c>
    </row>
    <row r="40" spans="1:10" ht="12.75">
      <c r="A40" s="3">
        <v>68</v>
      </c>
      <c r="B40" s="4" t="s">
        <v>27</v>
      </c>
      <c r="C40" s="5">
        <v>4</v>
      </c>
      <c r="D40" s="5">
        <v>4</v>
      </c>
      <c r="E40" s="5">
        <v>0</v>
      </c>
      <c r="F40" s="6">
        <v>7</v>
      </c>
      <c r="G40" s="6">
        <v>30</v>
      </c>
      <c r="H40" s="6">
        <v>28</v>
      </c>
      <c r="I40" s="6">
        <v>282</v>
      </c>
      <c r="J40" s="6">
        <v>9.03225806451613</v>
      </c>
    </row>
    <row r="41" spans="1:10" ht="12.75">
      <c r="A41" s="3">
        <v>74</v>
      </c>
      <c r="B41" s="4" t="s">
        <v>28</v>
      </c>
      <c r="C41" s="5">
        <v>5</v>
      </c>
      <c r="D41" s="5">
        <v>5</v>
      </c>
      <c r="E41" s="5">
        <v>0</v>
      </c>
      <c r="F41" s="6">
        <v>5</v>
      </c>
      <c r="G41" s="6">
        <v>21</v>
      </c>
      <c r="H41" s="6">
        <v>94</v>
      </c>
      <c r="I41" s="6">
        <v>1</v>
      </c>
      <c r="J41" s="6">
        <v>98.94736842105263</v>
      </c>
    </row>
    <row r="42" spans="1:10" ht="12.75">
      <c r="A42" s="3">
        <v>84</v>
      </c>
      <c r="B42" s="4" t="s">
        <v>48</v>
      </c>
      <c r="C42" s="5">
        <v>3</v>
      </c>
      <c r="D42" s="5">
        <v>3</v>
      </c>
      <c r="E42" s="5">
        <v>0</v>
      </c>
      <c r="F42" s="6">
        <v>7</v>
      </c>
      <c r="G42" s="6">
        <v>7</v>
      </c>
      <c r="H42" s="6">
        <v>40</v>
      </c>
      <c r="I42" s="6">
        <v>0</v>
      </c>
      <c r="J42" s="6">
        <v>100</v>
      </c>
    </row>
    <row r="43" spans="1:10" ht="12.75">
      <c r="A43" s="3">
        <v>974</v>
      </c>
      <c r="B43" s="4" t="s">
        <v>29</v>
      </c>
      <c r="C43" s="5">
        <v>0</v>
      </c>
      <c r="D43" s="5">
        <v>0</v>
      </c>
      <c r="E43" s="5">
        <v>0</v>
      </c>
      <c r="F43" s="6">
        <v>4</v>
      </c>
      <c r="G43" s="6">
        <v>14</v>
      </c>
      <c r="H43" s="6">
        <v>6</v>
      </c>
      <c r="I43" s="6">
        <v>0</v>
      </c>
      <c r="J43" s="6">
        <v>100</v>
      </c>
    </row>
    <row r="44" spans="1:10" ht="12.75">
      <c r="A44" s="33" t="s">
        <v>111</v>
      </c>
      <c r="B44" s="34"/>
      <c r="C44" s="15">
        <f>SUM(C25:C43)</f>
        <v>68</v>
      </c>
      <c r="D44" s="15">
        <f aca="true" t="shared" si="2" ref="D44:I44">SUM(D25:D43)</f>
        <v>53</v>
      </c>
      <c r="E44" s="15">
        <f t="shared" si="2"/>
        <v>117</v>
      </c>
      <c r="F44" s="15">
        <f t="shared" si="2"/>
        <v>98</v>
      </c>
      <c r="G44" s="15">
        <f t="shared" si="2"/>
        <v>598</v>
      </c>
      <c r="H44" s="15">
        <f t="shared" si="2"/>
        <v>863</v>
      </c>
      <c r="I44" s="15">
        <f t="shared" si="2"/>
        <v>928</v>
      </c>
      <c r="J44" s="8"/>
    </row>
    <row r="45" spans="1:10" ht="12.75">
      <c r="A45" s="35" t="s">
        <v>100</v>
      </c>
      <c r="B45" s="36"/>
      <c r="C45" s="9">
        <f>C44/19</f>
        <v>3.5789473684210527</v>
      </c>
      <c r="D45" s="9">
        <f aca="true" t="shared" si="3" ref="D45:I45">D44/19</f>
        <v>2.789473684210526</v>
      </c>
      <c r="E45" s="9">
        <f t="shared" si="3"/>
        <v>6.157894736842105</v>
      </c>
      <c r="F45" s="9">
        <f t="shared" si="3"/>
        <v>5.157894736842105</v>
      </c>
      <c r="G45" s="9">
        <f t="shared" si="3"/>
        <v>31.473684210526315</v>
      </c>
      <c r="H45" s="9">
        <f t="shared" si="3"/>
        <v>45.421052631578945</v>
      </c>
      <c r="I45" s="9">
        <f t="shared" si="3"/>
        <v>48.8421052631579</v>
      </c>
      <c r="J45" s="10">
        <f>H44*100/(H44+I44)</f>
        <v>48.18537130094919</v>
      </c>
    </row>
    <row r="46" spans="3:9" ht="12.75">
      <c r="C46" s="17"/>
      <c r="D46" s="17"/>
      <c r="E46" s="17"/>
      <c r="F46" s="18"/>
      <c r="G46" s="18"/>
      <c r="H46" s="18"/>
      <c r="I46" s="18"/>
    </row>
    <row r="47" spans="1:10" ht="21">
      <c r="A47" s="2" t="s">
        <v>112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38.25">
      <c r="A48" s="24" t="s">
        <v>91</v>
      </c>
      <c r="B48" s="25" t="s">
        <v>92</v>
      </c>
      <c r="C48" s="26" t="s">
        <v>93</v>
      </c>
      <c r="D48" s="26" t="s">
        <v>94</v>
      </c>
      <c r="E48" s="26" t="s">
        <v>95</v>
      </c>
      <c r="F48" s="27" t="s">
        <v>0</v>
      </c>
      <c r="G48" s="27" t="s">
        <v>1</v>
      </c>
      <c r="H48" s="27" t="s">
        <v>96</v>
      </c>
      <c r="I48" s="27" t="s">
        <v>97</v>
      </c>
      <c r="J48" s="28" t="s">
        <v>98</v>
      </c>
    </row>
    <row r="49" spans="1:10" ht="12" customHeight="1">
      <c r="A49" s="3" t="s">
        <v>118</v>
      </c>
      <c r="B49" s="4" t="s">
        <v>30</v>
      </c>
      <c r="C49" s="5">
        <v>4</v>
      </c>
      <c r="D49" s="5">
        <v>3</v>
      </c>
      <c r="E49" s="5">
        <v>9</v>
      </c>
      <c r="F49" s="6">
        <v>6</v>
      </c>
      <c r="G49" s="6">
        <v>52</v>
      </c>
      <c r="H49" s="6">
        <v>0</v>
      </c>
      <c r="I49" s="6">
        <v>231</v>
      </c>
      <c r="J49" s="6">
        <v>0</v>
      </c>
    </row>
    <row r="50" spans="1:10" ht="12" customHeight="1">
      <c r="A50" s="3" t="s">
        <v>119</v>
      </c>
      <c r="B50" s="4" t="s">
        <v>31</v>
      </c>
      <c r="C50" s="5">
        <v>6</v>
      </c>
      <c r="D50" s="5">
        <v>3</v>
      </c>
      <c r="E50" s="5">
        <v>3</v>
      </c>
      <c r="F50" s="6">
        <v>6</v>
      </c>
      <c r="G50" s="6">
        <v>36</v>
      </c>
      <c r="H50" s="6">
        <v>37</v>
      </c>
      <c r="I50" s="6">
        <v>1</v>
      </c>
      <c r="J50" s="6">
        <v>97.36842105263158</v>
      </c>
    </row>
    <row r="51" spans="1:10" ht="12" customHeight="1">
      <c r="A51" s="3">
        <v>11</v>
      </c>
      <c r="B51" s="4" t="s">
        <v>32</v>
      </c>
      <c r="C51" s="5">
        <v>5</v>
      </c>
      <c r="D51" s="5">
        <v>3</v>
      </c>
      <c r="E51" s="5">
        <v>0</v>
      </c>
      <c r="F51" s="6">
        <v>2</v>
      </c>
      <c r="G51" s="6">
        <v>10</v>
      </c>
      <c r="H51" s="6">
        <v>36</v>
      </c>
      <c r="I51" s="6">
        <v>0</v>
      </c>
      <c r="J51" s="6">
        <v>100</v>
      </c>
    </row>
    <row r="52" spans="1:10" ht="12" customHeight="1">
      <c r="A52" s="3">
        <v>17</v>
      </c>
      <c r="B52" s="4" t="s">
        <v>33</v>
      </c>
      <c r="C52" s="5">
        <v>4</v>
      </c>
      <c r="D52" s="5">
        <v>4</v>
      </c>
      <c r="E52" s="5">
        <v>0</v>
      </c>
      <c r="F52" s="6">
        <v>6</v>
      </c>
      <c r="G52" s="6">
        <v>36</v>
      </c>
      <c r="H52" s="6">
        <v>11</v>
      </c>
      <c r="I52" s="6">
        <v>28</v>
      </c>
      <c r="J52" s="6">
        <v>28.205128205128204</v>
      </c>
    </row>
    <row r="53" spans="1:10" ht="12" customHeight="1">
      <c r="A53" s="3">
        <v>18</v>
      </c>
      <c r="B53" s="4" t="s">
        <v>34</v>
      </c>
      <c r="C53" s="5">
        <v>6</v>
      </c>
      <c r="D53" s="5">
        <v>3</v>
      </c>
      <c r="E53" s="5">
        <v>0</v>
      </c>
      <c r="F53" s="6">
        <v>4</v>
      </c>
      <c r="G53" s="6">
        <v>35</v>
      </c>
      <c r="H53" s="6">
        <v>11</v>
      </c>
      <c r="I53" s="6">
        <v>8</v>
      </c>
      <c r="J53" s="6">
        <v>57.89473684210526</v>
      </c>
    </row>
    <row r="54" spans="1:10" ht="12" customHeight="1">
      <c r="A54" s="3">
        <v>21</v>
      </c>
      <c r="B54" s="4" t="s">
        <v>35</v>
      </c>
      <c r="C54" s="5">
        <v>5</v>
      </c>
      <c r="D54" s="5">
        <v>2</v>
      </c>
      <c r="E54" s="5">
        <v>0</v>
      </c>
      <c r="F54" s="6">
        <v>5</v>
      </c>
      <c r="G54" s="6">
        <v>30</v>
      </c>
      <c r="H54" s="6">
        <v>5</v>
      </c>
      <c r="I54" s="6">
        <v>129</v>
      </c>
      <c r="J54" s="6">
        <v>3.7313432835820897</v>
      </c>
    </row>
    <row r="55" spans="1:10" ht="12" customHeight="1">
      <c r="A55" s="3">
        <v>22</v>
      </c>
      <c r="B55" s="4" t="s">
        <v>36</v>
      </c>
      <c r="C55" s="5">
        <v>7</v>
      </c>
      <c r="D55" s="5">
        <v>1</v>
      </c>
      <c r="E55" s="5">
        <v>7</v>
      </c>
      <c r="F55" s="6">
        <v>7</v>
      </c>
      <c r="G55" s="6">
        <v>27</v>
      </c>
      <c r="H55" s="6">
        <v>27</v>
      </c>
      <c r="I55" s="6">
        <v>0</v>
      </c>
      <c r="J55" s="6">
        <v>100</v>
      </c>
    </row>
    <row r="56" spans="1:10" ht="12" customHeight="1">
      <c r="A56" s="3">
        <v>25</v>
      </c>
      <c r="B56" s="4" t="s">
        <v>37</v>
      </c>
      <c r="C56" s="5">
        <v>5</v>
      </c>
      <c r="D56" s="5">
        <v>3</v>
      </c>
      <c r="E56" s="5">
        <v>0</v>
      </c>
      <c r="F56" s="6">
        <v>3</v>
      </c>
      <c r="G56" s="6">
        <v>28</v>
      </c>
      <c r="H56" s="6">
        <v>21</v>
      </c>
      <c r="I56" s="6">
        <v>55</v>
      </c>
      <c r="J56" s="6">
        <v>27.63157894736842</v>
      </c>
    </row>
    <row r="57" spans="1:10" ht="12" customHeight="1">
      <c r="A57" s="3">
        <v>26</v>
      </c>
      <c r="B57" s="4" t="s">
        <v>38</v>
      </c>
      <c r="C57" s="5">
        <v>6</v>
      </c>
      <c r="D57" s="5">
        <v>3</v>
      </c>
      <c r="E57" s="5">
        <v>2</v>
      </c>
      <c r="F57" s="6">
        <v>3</v>
      </c>
      <c r="G57" s="6">
        <v>18</v>
      </c>
      <c r="H57" s="6">
        <v>64</v>
      </c>
      <c r="I57" s="6">
        <v>1</v>
      </c>
      <c r="J57" s="6">
        <v>98.46153846153847</v>
      </c>
    </row>
    <row r="58" spans="1:10" ht="12" customHeight="1">
      <c r="A58" s="3">
        <v>27</v>
      </c>
      <c r="B58" s="4" t="s">
        <v>39</v>
      </c>
      <c r="C58" s="5">
        <v>6</v>
      </c>
      <c r="D58" s="5">
        <v>4</v>
      </c>
      <c r="E58" s="5">
        <v>0</v>
      </c>
      <c r="F58" s="6">
        <v>0</v>
      </c>
      <c r="G58" s="6">
        <v>43</v>
      </c>
      <c r="H58" s="6">
        <v>30</v>
      </c>
      <c r="I58" s="6">
        <v>0</v>
      </c>
      <c r="J58" s="6">
        <v>100</v>
      </c>
    </row>
    <row r="59" spans="1:10" ht="12" customHeight="1">
      <c r="A59" s="3">
        <v>28</v>
      </c>
      <c r="B59" s="4" t="s">
        <v>40</v>
      </c>
      <c r="C59" s="5">
        <v>5</v>
      </c>
      <c r="D59" s="5">
        <v>4</v>
      </c>
      <c r="E59" s="5">
        <v>0</v>
      </c>
      <c r="F59" s="6">
        <v>4</v>
      </c>
      <c r="G59" s="6">
        <v>26</v>
      </c>
      <c r="H59" s="6">
        <v>48</v>
      </c>
      <c r="I59" s="6">
        <v>77</v>
      </c>
      <c r="J59" s="6">
        <v>38.4</v>
      </c>
    </row>
    <row r="60" spans="1:10" ht="12" customHeight="1">
      <c r="A60" s="3">
        <v>37</v>
      </c>
      <c r="B60" s="4" t="s">
        <v>41</v>
      </c>
      <c r="C60" s="5">
        <v>5</v>
      </c>
      <c r="D60" s="5">
        <v>1</v>
      </c>
      <c r="E60" s="5">
        <v>5</v>
      </c>
      <c r="F60" s="6">
        <v>6</v>
      </c>
      <c r="G60" s="6">
        <v>34</v>
      </c>
      <c r="H60" s="6">
        <v>39</v>
      </c>
      <c r="I60" s="6">
        <v>0</v>
      </c>
      <c r="J60" s="6">
        <v>100</v>
      </c>
    </row>
    <row r="61" spans="1:10" ht="12" customHeight="1">
      <c r="A61" s="3">
        <v>41</v>
      </c>
      <c r="B61" s="4" t="s">
        <v>62</v>
      </c>
      <c r="C61" s="5">
        <v>4</v>
      </c>
      <c r="D61" s="5">
        <v>3</v>
      </c>
      <c r="E61" s="5">
        <v>0</v>
      </c>
      <c r="F61" s="6">
        <v>3</v>
      </c>
      <c r="G61" s="6">
        <v>27</v>
      </c>
      <c r="H61" s="6">
        <v>88</v>
      </c>
      <c r="I61" s="6">
        <v>0</v>
      </c>
      <c r="J61" s="6">
        <v>100</v>
      </c>
    </row>
    <row r="62" spans="1:10" ht="12" customHeight="1">
      <c r="A62" s="3">
        <v>50</v>
      </c>
      <c r="B62" s="4" t="s">
        <v>42</v>
      </c>
      <c r="C62" s="5">
        <v>3</v>
      </c>
      <c r="D62" s="5">
        <v>3</v>
      </c>
      <c r="E62" s="5">
        <v>0</v>
      </c>
      <c r="F62" s="6">
        <v>6</v>
      </c>
      <c r="G62" s="6">
        <v>42</v>
      </c>
      <c r="H62" s="6">
        <v>3</v>
      </c>
      <c r="I62" s="6">
        <v>0</v>
      </c>
      <c r="J62" s="6">
        <v>100</v>
      </c>
    </row>
    <row r="63" spans="1:10" ht="12" customHeight="1">
      <c r="A63" s="3">
        <v>51</v>
      </c>
      <c r="B63" s="4" t="s">
        <v>115</v>
      </c>
      <c r="C63" s="5">
        <v>2</v>
      </c>
      <c r="D63" s="5">
        <v>5</v>
      </c>
      <c r="E63" s="5">
        <v>0</v>
      </c>
      <c r="F63" s="6">
        <v>6</v>
      </c>
      <c r="G63" s="6">
        <v>22</v>
      </c>
      <c r="H63" s="6">
        <v>0</v>
      </c>
      <c r="I63" s="6">
        <v>223</v>
      </c>
      <c r="J63" s="6">
        <v>0</v>
      </c>
    </row>
    <row r="64" spans="1:10" ht="12" customHeight="1">
      <c r="A64" s="3">
        <v>56</v>
      </c>
      <c r="B64" s="4" t="s">
        <v>43</v>
      </c>
      <c r="C64" s="5">
        <v>7</v>
      </c>
      <c r="D64" s="5">
        <v>3</v>
      </c>
      <c r="E64" s="5">
        <v>6</v>
      </c>
      <c r="F64" s="6">
        <v>4</v>
      </c>
      <c r="G64" s="6">
        <v>32</v>
      </c>
      <c r="H64" s="6">
        <v>28</v>
      </c>
      <c r="I64" s="6">
        <v>0</v>
      </c>
      <c r="J64" s="6">
        <v>100</v>
      </c>
    </row>
    <row r="65" spans="1:10" ht="12" customHeight="1">
      <c r="A65" s="3">
        <v>66</v>
      </c>
      <c r="B65" s="4" t="s">
        <v>45</v>
      </c>
      <c r="C65" s="5">
        <v>5</v>
      </c>
      <c r="D65" s="5">
        <v>4</v>
      </c>
      <c r="E65" s="5">
        <v>8</v>
      </c>
      <c r="F65" s="6">
        <v>0</v>
      </c>
      <c r="G65" s="6">
        <v>49</v>
      </c>
      <c r="H65" s="6">
        <v>20</v>
      </c>
      <c r="I65" s="6">
        <v>1</v>
      </c>
      <c r="J65" s="6">
        <v>95.23809523809524</v>
      </c>
    </row>
    <row r="66" spans="1:10" ht="12" customHeight="1">
      <c r="A66" s="3">
        <v>71</v>
      </c>
      <c r="B66" s="4" t="s">
        <v>116</v>
      </c>
      <c r="C66" s="5">
        <v>4</v>
      </c>
      <c r="D66" s="5">
        <v>5</v>
      </c>
      <c r="E66" s="5">
        <v>0</v>
      </c>
      <c r="F66" s="6">
        <v>8</v>
      </c>
      <c r="G66" s="6">
        <v>36</v>
      </c>
      <c r="H66" s="6">
        <v>22</v>
      </c>
      <c r="I66" s="6">
        <v>88</v>
      </c>
      <c r="J66" s="6">
        <v>20</v>
      </c>
    </row>
    <row r="67" spans="1:10" ht="12" customHeight="1">
      <c r="A67" s="3">
        <v>72</v>
      </c>
      <c r="B67" s="4" t="s">
        <v>46</v>
      </c>
      <c r="C67" s="5">
        <v>5</v>
      </c>
      <c r="D67" s="5">
        <v>2</v>
      </c>
      <c r="E67" s="5">
        <v>4</v>
      </c>
      <c r="F67" s="6">
        <v>5</v>
      </c>
      <c r="G67" s="6">
        <v>38</v>
      </c>
      <c r="H67" s="6">
        <v>51</v>
      </c>
      <c r="I67" s="6">
        <v>0</v>
      </c>
      <c r="J67" s="6">
        <v>100</v>
      </c>
    </row>
    <row r="68" spans="1:10" ht="12" customHeight="1">
      <c r="A68" s="3">
        <v>73</v>
      </c>
      <c r="B68" s="4" t="s">
        <v>117</v>
      </c>
      <c r="C68" s="5">
        <v>8</v>
      </c>
      <c r="D68" s="5">
        <v>3</v>
      </c>
      <c r="E68" s="5">
        <v>0</v>
      </c>
      <c r="F68" s="6">
        <v>7</v>
      </c>
      <c r="G68" s="6">
        <v>29</v>
      </c>
      <c r="H68" s="6">
        <v>46</v>
      </c>
      <c r="I68" s="6">
        <v>4</v>
      </c>
      <c r="J68" s="6">
        <v>92</v>
      </c>
    </row>
    <row r="69" spans="1:10" ht="12" customHeight="1">
      <c r="A69" s="3">
        <v>80</v>
      </c>
      <c r="B69" s="4" t="s">
        <v>47</v>
      </c>
      <c r="C69" s="5">
        <v>5</v>
      </c>
      <c r="D69" s="5">
        <v>3</v>
      </c>
      <c r="E69" s="5">
        <v>0</v>
      </c>
      <c r="F69" s="6">
        <v>3</v>
      </c>
      <c r="G69" s="6">
        <v>26</v>
      </c>
      <c r="H69" s="6">
        <v>6</v>
      </c>
      <c r="I69" s="6">
        <v>105</v>
      </c>
      <c r="J69" s="6">
        <v>5.405405405405405</v>
      </c>
    </row>
    <row r="70" spans="1:10" ht="12" customHeight="1">
      <c r="A70" s="3">
        <v>85</v>
      </c>
      <c r="B70" s="4" t="s">
        <v>49</v>
      </c>
      <c r="C70" s="5">
        <v>6</v>
      </c>
      <c r="D70" s="5">
        <v>1</v>
      </c>
      <c r="E70" s="5">
        <v>5</v>
      </c>
      <c r="F70" s="6">
        <v>1</v>
      </c>
      <c r="G70" s="6">
        <v>68</v>
      </c>
      <c r="H70" s="6">
        <v>6</v>
      </c>
      <c r="I70" s="6">
        <v>0</v>
      </c>
      <c r="J70" s="6">
        <v>100</v>
      </c>
    </row>
    <row r="71" spans="1:10" ht="12" customHeight="1">
      <c r="A71" s="3">
        <v>88</v>
      </c>
      <c r="B71" s="4" t="s">
        <v>50</v>
      </c>
      <c r="C71" s="5">
        <v>5</v>
      </c>
      <c r="D71" s="5">
        <v>4</v>
      </c>
      <c r="E71" s="5">
        <v>0</v>
      </c>
      <c r="F71" s="6">
        <v>4</v>
      </c>
      <c r="G71" s="6">
        <v>32</v>
      </c>
      <c r="H71" s="6">
        <v>74</v>
      </c>
      <c r="I71" s="6">
        <v>0</v>
      </c>
      <c r="J71" s="6">
        <v>100</v>
      </c>
    </row>
    <row r="72" spans="1:10" ht="12.75">
      <c r="A72" s="33" t="s">
        <v>120</v>
      </c>
      <c r="B72" s="34"/>
      <c r="C72" s="15">
        <f>SUM(C49:C71)</f>
        <v>118</v>
      </c>
      <c r="D72" s="15">
        <f aca="true" t="shared" si="4" ref="D72:I72">SUM(D49:D71)</f>
        <v>70</v>
      </c>
      <c r="E72" s="15">
        <f t="shared" si="4"/>
        <v>49</v>
      </c>
      <c r="F72" s="15">
        <f t="shared" si="4"/>
        <v>99</v>
      </c>
      <c r="G72" s="15">
        <f t="shared" si="4"/>
        <v>776</v>
      </c>
      <c r="H72" s="15">
        <f t="shared" si="4"/>
        <v>673</v>
      </c>
      <c r="I72" s="15">
        <f t="shared" si="4"/>
        <v>951</v>
      </c>
      <c r="J72" s="8"/>
    </row>
    <row r="73" spans="1:10" ht="12.75">
      <c r="A73" s="35" t="s">
        <v>100</v>
      </c>
      <c r="B73" s="36"/>
      <c r="C73" s="9">
        <f>C72/23</f>
        <v>5.130434782608695</v>
      </c>
      <c r="D73" s="9">
        <f aca="true" t="shared" si="5" ref="D73:I73">D72/23</f>
        <v>3.0434782608695654</v>
      </c>
      <c r="E73" s="9">
        <f t="shared" si="5"/>
        <v>2.130434782608696</v>
      </c>
      <c r="F73" s="9">
        <f t="shared" si="5"/>
        <v>4.304347826086956</v>
      </c>
      <c r="G73" s="9">
        <f t="shared" si="5"/>
        <v>33.73913043478261</v>
      </c>
      <c r="H73" s="9">
        <f t="shared" si="5"/>
        <v>29.26086956521739</v>
      </c>
      <c r="I73" s="9">
        <f t="shared" si="5"/>
        <v>41.34782608695652</v>
      </c>
      <c r="J73" s="10">
        <f>H72*100/(H72+I72)</f>
        <v>41.44088669950739</v>
      </c>
    </row>
    <row r="74" spans="3:9" ht="17.25" customHeight="1">
      <c r="C74" s="17"/>
      <c r="D74" s="17"/>
      <c r="E74" s="17"/>
      <c r="F74" s="18"/>
      <c r="G74" s="18"/>
      <c r="H74" s="18"/>
      <c r="I74" s="18"/>
    </row>
    <row r="75" spans="1:10" ht="21">
      <c r="A75" s="2" t="s">
        <v>121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38.25">
      <c r="A76" s="24" t="s">
        <v>91</v>
      </c>
      <c r="B76" s="25" t="s">
        <v>92</v>
      </c>
      <c r="C76" s="26" t="s">
        <v>93</v>
      </c>
      <c r="D76" s="26" t="s">
        <v>94</v>
      </c>
      <c r="E76" s="26" t="s">
        <v>95</v>
      </c>
      <c r="F76" s="27" t="s">
        <v>0</v>
      </c>
      <c r="G76" s="27" t="s">
        <v>1</v>
      </c>
      <c r="H76" s="27" t="s">
        <v>96</v>
      </c>
      <c r="I76" s="27" t="s">
        <v>97</v>
      </c>
      <c r="J76" s="28" t="s">
        <v>98</v>
      </c>
    </row>
    <row r="77" spans="1:10" ht="12" customHeight="1">
      <c r="A77" s="3" t="s">
        <v>124</v>
      </c>
      <c r="B77" s="4" t="s">
        <v>51</v>
      </c>
      <c r="C77" s="5">
        <v>4</v>
      </c>
      <c r="D77" s="5">
        <v>3</v>
      </c>
      <c r="E77" s="5">
        <v>15</v>
      </c>
      <c r="F77" s="6">
        <v>3</v>
      </c>
      <c r="G77" s="6">
        <v>41</v>
      </c>
      <c r="H77" s="6">
        <v>21</v>
      </c>
      <c r="I77" s="6">
        <v>0</v>
      </c>
      <c r="J77" s="6">
        <v>100</v>
      </c>
    </row>
    <row r="78" spans="1:10" ht="12" customHeight="1">
      <c r="A78" s="3" t="s">
        <v>125</v>
      </c>
      <c r="B78" s="4" t="s">
        <v>52</v>
      </c>
      <c r="C78" s="5">
        <v>1</v>
      </c>
      <c r="D78" s="5">
        <v>3</v>
      </c>
      <c r="E78" s="5">
        <v>0</v>
      </c>
      <c r="F78" s="6">
        <v>3</v>
      </c>
      <c r="G78" s="6">
        <v>33</v>
      </c>
      <c r="H78" s="6">
        <v>40</v>
      </c>
      <c r="I78" s="6">
        <v>0</v>
      </c>
      <c r="J78" s="6">
        <v>100</v>
      </c>
    </row>
    <row r="79" spans="1:10" ht="12" customHeight="1">
      <c r="A79" s="3" t="s">
        <v>126</v>
      </c>
      <c r="B79" s="4" t="s">
        <v>53</v>
      </c>
      <c r="C79" s="5">
        <v>4</v>
      </c>
      <c r="D79" s="5">
        <v>2</v>
      </c>
      <c r="E79" s="5">
        <v>3</v>
      </c>
      <c r="F79" s="6">
        <v>2</v>
      </c>
      <c r="G79" s="6">
        <v>34</v>
      </c>
      <c r="H79" s="6">
        <v>33</v>
      </c>
      <c r="I79" s="6">
        <v>15</v>
      </c>
      <c r="J79" s="6">
        <v>68.75</v>
      </c>
    </row>
    <row r="80" spans="1:10" ht="12" customHeight="1">
      <c r="A80" s="3">
        <v>10</v>
      </c>
      <c r="B80" s="4" t="s">
        <v>54</v>
      </c>
      <c r="C80" s="5">
        <v>4</v>
      </c>
      <c r="D80" s="5">
        <v>1</v>
      </c>
      <c r="E80" s="5">
        <v>0</v>
      </c>
      <c r="F80" s="6">
        <v>5</v>
      </c>
      <c r="G80" s="6">
        <v>16</v>
      </c>
      <c r="H80" s="6">
        <v>15</v>
      </c>
      <c r="I80" s="6">
        <v>264</v>
      </c>
      <c r="J80" s="6">
        <v>5.376344086021505</v>
      </c>
    </row>
    <row r="81" spans="1:10" ht="12" customHeight="1">
      <c r="A81" s="3">
        <v>12</v>
      </c>
      <c r="B81" s="4" t="s">
        <v>55</v>
      </c>
      <c r="C81" s="5">
        <v>2</v>
      </c>
      <c r="D81" s="5">
        <v>3</v>
      </c>
      <c r="E81" s="5">
        <v>0</v>
      </c>
      <c r="F81" s="6">
        <v>6</v>
      </c>
      <c r="G81" s="6">
        <v>32</v>
      </c>
      <c r="H81" s="6">
        <v>2</v>
      </c>
      <c r="I81" s="6">
        <v>0</v>
      </c>
      <c r="J81" s="6">
        <v>100</v>
      </c>
    </row>
    <row r="82" spans="1:10" ht="12" customHeight="1">
      <c r="A82" s="3">
        <v>16</v>
      </c>
      <c r="B82" s="4" t="s">
        <v>56</v>
      </c>
      <c r="C82" s="5">
        <v>6</v>
      </c>
      <c r="D82" s="5">
        <v>0</v>
      </c>
      <c r="E82" s="5">
        <v>8</v>
      </c>
      <c r="F82" s="6">
        <v>1</v>
      </c>
      <c r="G82" s="6">
        <v>23</v>
      </c>
      <c r="H82" s="6">
        <v>3</v>
      </c>
      <c r="I82" s="6">
        <v>0</v>
      </c>
      <c r="J82" s="6">
        <v>100</v>
      </c>
    </row>
    <row r="83" spans="1:10" ht="12" customHeight="1">
      <c r="A83" s="3">
        <v>19</v>
      </c>
      <c r="B83" s="4" t="s">
        <v>57</v>
      </c>
      <c r="C83" s="5">
        <v>0</v>
      </c>
      <c r="D83" s="5">
        <v>3</v>
      </c>
      <c r="E83" s="5">
        <v>0</v>
      </c>
      <c r="F83" s="6">
        <v>1</v>
      </c>
      <c r="G83" s="6">
        <v>35</v>
      </c>
      <c r="H83" s="6">
        <v>0</v>
      </c>
      <c r="I83" s="6">
        <v>0</v>
      </c>
      <c r="J83" s="6">
        <v>0</v>
      </c>
    </row>
    <row r="84" spans="1:10" ht="12" customHeight="1">
      <c r="A84" s="3" t="s">
        <v>58</v>
      </c>
      <c r="B84" s="4" t="s">
        <v>59</v>
      </c>
      <c r="C84" s="5">
        <v>5</v>
      </c>
      <c r="D84" s="5">
        <v>2</v>
      </c>
      <c r="E84" s="5">
        <v>0</v>
      </c>
      <c r="F84" s="6">
        <v>5</v>
      </c>
      <c r="G84" s="6">
        <v>7</v>
      </c>
      <c r="H84" s="6">
        <v>6</v>
      </c>
      <c r="I84" s="6">
        <v>2</v>
      </c>
      <c r="J84" s="6">
        <v>75</v>
      </c>
    </row>
    <row r="85" spans="1:10" ht="12" customHeight="1">
      <c r="A85" s="3">
        <v>24</v>
      </c>
      <c r="B85" s="4" t="s">
        <v>122</v>
      </c>
      <c r="C85" s="5">
        <v>5</v>
      </c>
      <c r="D85" s="5">
        <v>3</v>
      </c>
      <c r="E85" s="5">
        <v>0</v>
      </c>
      <c r="F85" s="6">
        <v>0</v>
      </c>
      <c r="G85" s="6">
        <v>41</v>
      </c>
      <c r="H85" s="6">
        <v>0</v>
      </c>
      <c r="I85" s="6">
        <v>0</v>
      </c>
      <c r="J85" s="6">
        <v>0</v>
      </c>
    </row>
    <row r="86" spans="1:10" ht="12" customHeight="1">
      <c r="A86" s="3">
        <v>36</v>
      </c>
      <c r="B86" s="4" t="s">
        <v>123</v>
      </c>
      <c r="C86" s="5">
        <v>2</v>
      </c>
      <c r="D86" s="5">
        <v>0</v>
      </c>
      <c r="E86" s="5">
        <v>0</v>
      </c>
      <c r="F86" s="6">
        <v>7</v>
      </c>
      <c r="G86" s="6">
        <v>19</v>
      </c>
      <c r="H86" s="6">
        <v>4</v>
      </c>
      <c r="I86" s="6">
        <v>22</v>
      </c>
      <c r="J86" s="6">
        <v>15.384615384615385</v>
      </c>
    </row>
    <row r="87" spans="1:10" ht="12" customHeight="1">
      <c r="A87" s="3">
        <v>39</v>
      </c>
      <c r="B87" s="4" t="s">
        <v>60</v>
      </c>
      <c r="C87" s="5">
        <v>2</v>
      </c>
      <c r="D87" s="5">
        <v>4</v>
      </c>
      <c r="E87" s="5">
        <v>0</v>
      </c>
      <c r="F87" s="6">
        <v>7</v>
      </c>
      <c r="G87" s="6">
        <v>25</v>
      </c>
      <c r="H87" s="6">
        <v>37</v>
      </c>
      <c r="I87" s="6">
        <v>29</v>
      </c>
      <c r="J87" s="6">
        <v>56.06060606060606</v>
      </c>
    </row>
    <row r="88" spans="1:10" ht="12" customHeight="1">
      <c r="A88" s="3">
        <v>40</v>
      </c>
      <c r="B88" s="4" t="s">
        <v>61</v>
      </c>
      <c r="C88" s="5">
        <v>3</v>
      </c>
      <c r="D88" s="5">
        <v>3</v>
      </c>
      <c r="E88" s="5">
        <v>0</v>
      </c>
      <c r="F88" s="6">
        <v>3</v>
      </c>
      <c r="G88" s="6">
        <v>13</v>
      </c>
      <c r="H88" s="6">
        <v>45</v>
      </c>
      <c r="I88" s="6">
        <v>0</v>
      </c>
      <c r="J88" s="6">
        <v>100</v>
      </c>
    </row>
    <row r="89" spans="1:10" ht="12" customHeight="1">
      <c r="A89" s="3">
        <v>43</v>
      </c>
      <c r="B89" s="4" t="s">
        <v>63</v>
      </c>
      <c r="C89" s="5">
        <v>5</v>
      </c>
      <c r="D89" s="5">
        <v>1</v>
      </c>
      <c r="E89" s="5">
        <v>0</v>
      </c>
      <c r="F89" s="6">
        <v>3</v>
      </c>
      <c r="G89" s="6">
        <v>29</v>
      </c>
      <c r="H89" s="6">
        <v>32</v>
      </c>
      <c r="I89" s="6">
        <v>10</v>
      </c>
      <c r="J89" s="6">
        <v>76.19047619047619</v>
      </c>
    </row>
    <row r="90" spans="1:10" ht="12" customHeight="1">
      <c r="A90" s="3">
        <v>47</v>
      </c>
      <c r="B90" s="4" t="s">
        <v>64</v>
      </c>
      <c r="C90" s="5">
        <v>3</v>
      </c>
      <c r="D90" s="5">
        <v>4</v>
      </c>
      <c r="E90" s="5">
        <v>0</v>
      </c>
      <c r="F90" s="6">
        <v>7</v>
      </c>
      <c r="G90" s="6">
        <v>21</v>
      </c>
      <c r="H90" s="6">
        <v>20</v>
      </c>
      <c r="I90" s="6">
        <v>0</v>
      </c>
      <c r="J90" s="6">
        <v>100</v>
      </c>
    </row>
    <row r="91" spans="1:10" ht="12" customHeight="1">
      <c r="A91" s="3">
        <v>53</v>
      </c>
      <c r="B91" s="4" t="s">
        <v>65</v>
      </c>
      <c r="C91" s="5">
        <v>5</v>
      </c>
      <c r="D91" s="5">
        <v>3</v>
      </c>
      <c r="E91" s="5">
        <v>0</v>
      </c>
      <c r="F91" s="6">
        <v>3</v>
      </c>
      <c r="G91" s="6">
        <v>19</v>
      </c>
      <c r="H91" s="6">
        <v>29</v>
      </c>
      <c r="I91" s="6">
        <v>0</v>
      </c>
      <c r="J91" s="6">
        <v>100</v>
      </c>
    </row>
    <row r="92" spans="1:10" ht="12" customHeight="1">
      <c r="A92" s="3">
        <v>58</v>
      </c>
      <c r="B92" s="4" t="s">
        <v>66</v>
      </c>
      <c r="C92" s="5">
        <v>2</v>
      </c>
      <c r="D92" s="5">
        <v>2</v>
      </c>
      <c r="E92" s="5">
        <v>0</v>
      </c>
      <c r="F92" s="6">
        <v>1</v>
      </c>
      <c r="G92" s="6">
        <v>37</v>
      </c>
      <c r="H92" s="6">
        <v>12</v>
      </c>
      <c r="I92" s="6">
        <v>0</v>
      </c>
      <c r="J92" s="6">
        <v>100</v>
      </c>
    </row>
    <row r="93" spans="1:10" ht="12" customHeight="1">
      <c r="A93" s="3">
        <v>61</v>
      </c>
      <c r="B93" s="4" t="s">
        <v>67</v>
      </c>
      <c r="C93" s="5">
        <v>1</v>
      </c>
      <c r="D93" s="5">
        <v>3</v>
      </c>
      <c r="E93" s="5">
        <v>0</v>
      </c>
      <c r="F93" s="6">
        <v>3</v>
      </c>
      <c r="G93" s="6">
        <v>36</v>
      </c>
      <c r="H93" s="6">
        <v>11</v>
      </c>
      <c r="I93" s="6">
        <v>0</v>
      </c>
      <c r="J93" s="6">
        <v>100</v>
      </c>
    </row>
    <row r="94" spans="1:10" ht="12" customHeight="1">
      <c r="A94" s="3">
        <v>65</v>
      </c>
      <c r="B94" s="4" t="s">
        <v>68</v>
      </c>
      <c r="C94" s="5">
        <v>5</v>
      </c>
      <c r="D94" s="5">
        <v>1</v>
      </c>
      <c r="E94" s="5">
        <v>4</v>
      </c>
      <c r="F94" s="6">
        <v>5</v>
      </c>
      <c r="G94" s="6">
        <v>19</v>
      </c>
      <c r="H94" s="6">
        <v>4</v>
      </c>
      <c r="I94" s="6">
        <v>2</v>
      </c>
      <c r="J94" s="6">
        <v>66.66666666666667</v>
      </c>
    </row>
    <row r="95" spans="1:10" ht="12" customHeight="1">
      <c r="A95" s="3">
        <v>79</v>
      </c>
      <c r="B95" s="4" t="s">
        <v>69</v>
      </c>
      <c r="C95" s="5">
        <v>7</v>
      </c>
      <c r="D95" s="5">
        <v>1</v>
      </c>
      <c r="E95" s="5">
        <v>6</v>
      </c>
      <c r="F95" s="6">
        <v>1</v>
      </c>
      <c r="G95" s="6">
        <v>5</v>
      </c>
      <c r="H95" s="6">
        <v>26</v>
      </c>
      <c r="I95" s="6">
        <v>40</v>
      </c>
      <c r="J95" s="6">
        <v>39.39393939393939</v>
      </c>
    </row>
    <row r="96" spans="1:10" ht="12" customHeight="1">
      <c r="A96" s="3">
        <v>81</v>
      </c>
      <c r="B96" s="4" t="s">
        <v>70</v>
      </c>
      <c r="C96" s="5">
        <v>6</v>
      </c>
      <c r="D96" s="5">
        <v>3</v>
      </c>
      <c r="E96" s="5">
        <v>0</v>
      </c>
      <c r="F96" s="6">
        <v>2</v>
      </c>
      <c r="G96" s="6">
        <v>29</v>
      </c>
      <c r="H96" s="6">
        <v>0</v>
      </c>
      <c r="I96" s="6">
        <v>0</v>
      </c>
      <c r="J96" s="6">
        <v>0</v>
      </c>
    </row>
    <row r="97" spans="1:10" ht="12" customHeight="1">
      <c r="A97" s="3">
        <v>86</v>
      </c>
      <c r="B97" s="4" t="s">
        <v>71</v>
      </c>
      <c r="C97" s="5">
        <v>5</v>
      </c>
      <c r="D97" s="5">
        <v>0</v>
      </c>
      <c r="E97" s="5">
        <v>0</v>
      </c>
      <c r="F97" s="6">
        <v>3</v>
      </c>
      <c r="G97" s="6">
        <v>28</v>
      </c>
      <c r="H97" s="6">
        <v>21</v>
      </c>
      <c r="I97" s="6">
        <v>0</v>
      </c>
      <c r="J97" s="6">
        <v>100</v>
      </c>
    </row>
    <row r="98" spans="1:10" ht="12" customHeight="1">
      <c r="A98" s="3">
        <v>87</v>
      </c>
      <c r="B98" s="4" t="s">
        <v>72</v>
      </c>
      <c r="C98" s="5">
        <v>6</v>
      </c>
      <c r="D98" s="5">
        <v>3</v>
      </c>
      <c r="E98" s="5">
        <v>0</v>
      </c>
      <c r="F98" s="6">
        <v>1</v>
      </c>
      <c r="G98" s="6">
        <v>29</v>
      </c>
      <c r="H98" s="6">
        <v>0</v>
      </c>
      <c r="I98" s="6">
        <v>0</v>
      </c>
      <c r="J98" s="6">
        <v>0</v>
      </c>
    </row>
    <row r="99" spans="1:10" ht="12" customHeight="1">
      <c r="A99" s="3">
        <v>89</v>
      </c>
      <c r="B99" s="4" t="s">
        <v>73</v>
      </c>
      <c r="C99" s="5">
        <v>4</v>
      </c>
      <c r="D99" s="5">
        <v>3</v>
      </c>
      <c r="E99" s="5">
        <v>0</v>
      </c>
      <c r="F99" s="6">
        <v>0</v>
      </c>
      <c r="G99" s="6">
        <v>33</v>
      </c>
      <c r="H99" s="6">
        <v>0</v>
      </c>
      <c r="I99" s="6">
        <v>130</v>
      </c>
      <c r="J99" s="6">
        <v>0</v>
      </c>
    </row>
    <row r="100" spans="1:10" ht="12" customHeight="1">
      <c r="A100" s="3">
        <v>971</v>
      </c>
      <c r="B100" s="4" t="s">
        <v>74</v>
      </c>
      <c r="C100" s="5">
        <v>3</v>
      </c>
      <c r="D100" s="5">
        <v>3</v>
      </c>
      <c r="E100" s="5">
        <v>6</v>
      </c>
      <c r="F100" s="6">
        <v>2</v>
      </c>
      <c r="G100" s="6">
        <v>4</v>
      </c>
      <c r="H100" s="6">
        <v>13</v>
      </c>
      <c r="I100" s="6">
        <v>0</v>
      </c>
      <c r="J100" s="6">
        <v>100</v>
      </c>
    </row>
    <row r="101" spans="1:10" ht="12" customHeight="1">
      <c r="A101" s="3">
        <v>972</v>
      </c>
      <c r="B101" s="4" t="s">
        <v>75</v>
      </c>
      <c r="C101" s="5">
        <v>4</v>
      </c>
      <c r="D101" s="5">
        <v>3</v>
      </c>
      <c r="E101" s="5">
        <v>0</v>
      </c>
      <c r="F101" s="6">
        <v>3</v>
      </c>
      <c r="G101" s="6">
        <v>12</v>
      </c>
      <c r="H101" s="6">
        <v>4</v>
      </c>
      <c r="I101" s="6">
        <v>3</v>
      </c>
      <c r="J101" s="6">
        <v>57.1</v>
      </c>
    </row>
    <row r="102" spans="1:10" ht="12.75">
      <c r="A102" s="33" t="s">
        <v>101</v>
      </c>
      <c r="B102" s="34"/>
      <c r="C102" s="15">
        <f>SUM(C77:C101)</f>
        <v>94</v>
      </c>
      <c r="D102" s="15">
        <f aca="true" t="shared" si="6" ref="D102:I102">SUM(D77:D101)</f>
        <v>57</v>
      </c>
      <c r="E102" s="15">
        <f t="shared" si="6"/>
        <v>42</v>
      </c>
      <c r="F102" s="15">
        <f t="shared" si="6"/>
        <v>77</v>
      </c>
      <c r="G102" s="15">
        <f t="shared" si="6"/>
        <v>620</v>
      </c>
      <c r="H102" s="15">
        <f t="shared" si="6"/>
        <v>378</v>
      </c>
      <c r="I102" s="15">
        <f t="shared" si="6"/>
        <v>517</v>
      </c>
      <c r="J102" s="8"/>
    </row>
    <row r="103" spans="1:10" ht="12.75">
      <c r="A103" s="35" t="s">
        <v>100</v>
      </c>
      <c r="B103" s="36"/>
      <c r="C103" s="9">
        <f>C102/25</f>
        <v>3.76</v>
      </c>
      <c r="D103" s="9">
        <f aca="true" t="shared" si="7" ref="D103:I103">D102/25</f>
        <v>2.28</v>
      </c>
      <c r="E103" s="9">
        <f t="shared" si="7"/>
        <v>1.68</v>
      </c>
      <c r="F103" s="9">
        <f t="shared" si="7"/>
        <v>3.08</v>
      </c>
      <c r="G103" s="9">
        <f t="shared" si="7"/>
        <v>24.8</v>
      </c>
      <c r="H103" s="9">
        <f t="shared" si="7"/>
        <v>15.12</v>
      </c>
      <c r="I103" s="9">
        <f t="shared" si="7"/>
        <v>20.68</v>
      </c>
      <c r="J103" s="10">
        <f>H102*100/(H102+I102)</f>
        <v>42.23463687150838</v>
      </c>
    </row>
    <row r="104" spans="3:9" ht="12.75">
      <c r="C104" s="17"/>
      <c r="D104" s="17"/>
      <c r="E104" s="17"/>
      <c r="F104" s="18"/>
      <c r="G104" s="18"/>
      <c r="H104" s="18"/>
      <c r="I104" s="18"/>
    </row>
    <row r="105" spans="1:10" ht="21">
      <c r="A105" s="2" t="s">
        <v>127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38.25">
      <c r="A106" s="24" t="s">
        <v>91</v>
      </c>
      <c r="B106" s="25" t="s">
        <v>92</v>
      </c>
      <c r="C106" s="26" t="s">
        <v>93</v>
      </c>
      <c r="D106" s="26" t="s">
        <v>94</v>
      </c>
      <c r="E106" s="26" t="s">
        <v>95</v>
      </c>
      <c r="F106" s="27" t="s">
        <v>0</v>
      </c>
      <c r="G106" s="27" t="s">
        <v>1</v>
      </c>
      <c r="H106" s="27" t="s">
        <v>96</v>
      </c>
      <c r="I106" s="27" t="s">
        <v>97</v>
      </c>
      <c r="J106" s="28" t="s">
        <v>98</v>
      </c>
    </row>
    <row r="107" spans="1:10" ht="12.75">
      <c r="A107" s="3" t="s">
        <v>130</v>
      </c>
      <c r="B107" s="4" t="s">
        <v>76</v>
      </c>
      <c r="C107" s="5">
        <v>0</v>
      </c>
      <c r="D107" s="5">
        <v>0</v>
      </c>
      <c r="E107" s="5">
        <v>7</v>
      </c>
      <c r="F107" s="6">
        <v>0</v>
      </c>
      <c r="G107" s="6">
        <v>42</v>
      </c>
      <c r="H107" s="6">
        <v>0</v>
      </c>
      <c r="I107" s="6">
        <v>0</v>
      </c>
      <c r="J107" s="6">
        <v>0</v>
      </c>
    </row>
    <row r="108" spans="1:10" ht="12.75">
      <c r="A108" s="3" t="s">
        <v>131</v>
      </c>
      <c r="B108" s="4" t="s">
        <v>77</v>
      </c>
      <c r="C108" s="5">
        <v>2</v>
      </c>
      <c r="D108" s="5">
        <v>2</v>
      </c>
      <c r="E108" s="5">
        <v>0</v>
      </c>
      <c r="F108" s="6">
        <v>2</v>
      </c>
      <c r="G108" s="6">
        <v>23</v>
      </c>
      <c r="H108" s="6">
        <v>9</v>
      </c>
      <c r="I108" s="6">
        <v>2</v>
      </c>
      <c r="J108" s="6">
        <v>81.81818181818181</v>
      </c>
    </row>
    <row r="109" spans="1:10" ht="12.75">
      <c r="A109" s="3" t="s">
        <v>132</v>
      </c>
      <c r="B109" s="4" t="s">
        <v>78</v>
      </c>
      <c r="C109" s="5">
        <v>3</v>
      </c>
      <c r="D109" s="5">
        <v>3</v>
      </c>
      <c r="E109" s="5">
        <v>0</v>
      </c>
      <c r="F109" s="6">
        <v>5</v>
      </c>
      <c r="G109" s="6">
        <v>15</v>
      </c>
      <c r="H109" s="6">
        <v>0</v>
      </c>
      <c r="I109" s="6">
        <v>0</v>
      </c>
      <c r="J109" s="6">
        <v>0</v>
      </c>
    </row>
    <row r="110" spans="1:10" ht="12.75">
      <c r="A110" s="3">
        <v>15</v>
      </c>
      <c r="B110" s="4" t="s">
        <v>79</v>
      </c>
      <c r="C110" s="5">
        <v>2</v>
      </c>
      <c r="D110" s="5">
        <v>2</v>
      </c>
      <c r="E110" s="5">
        <v>0</v>
      </c>
      <c r="F110" s="6">
        <v>3</v>
      </c>
      <c r="G110" s="6">
        <v>21</v>
      </c>
      <c r="H110" s="6">
        <v>17</v>
      </c>
      <c r="I110" s="6">
        <v>12</v>
      </c>
      <c r="J110" s="6">
        <v>58.62068965517241</v>
      </c>
    </row>
    <row r="111" spans="1:10" ht="12.75">
      <c r="A111" s="3" t="s">
        <v>81</v>
      </c>
      <c r="B111" s="4" t="s">
        <v>82</v>
      </c>
      <c r="C111" s="5">
        <v>4</v>
      </c>
      <c r="D111" s="5">
        <v>2</v>
      </c>
      <c r="E111" s="5">
        <v>0</v>
      </c>
      <c r="F111" s="6">
        <v>1</v>
      </c>
      <c r="G111" s="6">
        <v>2</v>
      </c>
      <c r="H111" s="6">
        <v>18</v>
      </c>
      <c r="I111" s="6">
        <v>0</v>
      </c>
      <c r="J111" s="6">
        <v>100</v>
      </c>
    </row>
    <row r="112" spans="1:10" ht="12.75">
      <c r="A112" s="3">
        <v>23</v>
      </c>
      <c r="B112" s="4" t="s">
        <v>80</v>
      </c>
      <c r="C112" s="5">
        <v>0</v>
      </c>
      <c r="D112" s="5">
        <v>0</v>
      </c>
      <c r="E112" s="5">
        <v>2</v>
      </c>
      <c r="F112" s="6">
        <v>5</v>
      </c>
      <c r="G112" s="6">
        <v>18</v>
      </c>
      <c r="H112" s="6">
        <v>6</v>
      </c>
      <c r="I112" s="6">
        <v>0</v>
      </c>
      <c r="J112" s="6">
        <v>100</v>
      </c>
    </row>
    <row r="113" spans="1:10" ht="12.75">
      <c r="A113" s="3">
        <v>32</v>
      </c>
      <c r="B113" s="4" t="s">
        <v>128</v>
      </c>
      <c r="C113" s="5">
        <v>1</v>
      </c>
      <c r="D113" s="5">
        <v>3</v>
      </c>
      <c r="E113" s="5">
        <v>7</v>
      </c>
      <c r="F113" s="6">
        <v>6</v>
      </c>
      <c r="G113" s="6">
        <v>24</v>
      </c>
      <c r="H113" s="6">
        <v>13</v>
      </c>
      <c r="I113" s="6">
        <v>0</v>
      </c>
      <c r="J113" s="6">
        <v>100</v>
      </c>
    </row>
    <row r="114" spans="1:10" ht="12.75">
      <c r="A114" s="3">
        <v>46</v>
      </c>
      <c r="B114" s="4" t="s">
        <v>83</v>
      </c>
      <c r="C114" s="5">
        <v>3</v>
      </c>
      <c r="D114" s="5">
        <v>3</v>
      </c>
      <c r="E114" s="5">
        <v>0</v>
      </c>
      <c r="F114" s="6">
        <v>1</v>
      </c>
      <c r="G114" s="6">
        <v>6</v>
      </c>
      <c r="H114" s="6">
        <v>23</v>
      </c>
      <c r="I114" s="6">
        <v>0</v>
      </c>
      <c r="J114" s="6">
        <v>100</v>
      </c>
    </row>
    <row r="115" spans="1:10" ht="12.75">
      <c r="A115" s="3">
        <v>48</v>
      </c>
      <c r="B115" s="4" t="s">
        <v>84</v>
      </c>
      <c r="C115" s="5">
        <v>1</v>
      </c>
      <c r="D115" s="5">
        <v>0</v>
      </c>
      <c r="E115" s="5">
        <v>5</v>
      </c>
      <c r="F115" s="6">
        <v>5</v>
      </c>
      <c r="G115" s="6">
        <v>23</v>
      </c>
      <c r="H115" s="6">
        <v>0</v>
      </c>
      <c r="I115" s="6">
        <v>0</v>
      </c>
      <c r="J115" s="6">
        <v>0</v>
      </c>
    </row>
    <row r="116" spans="1:10" ht="12.75">
      <c r="A116" s="3">
        <v>52</v>
      </c>
      <c r="B116" s="4" t="s">
        <v>85</v>
      </c>
      <c r="C116" s="5">
        <v>5</v>
      </c>
      <c r="D116" s="5">
        <v>3</v>
      </c>
      <c r="E116" s="5">
        <v>0</v>
      </c>
      <c r="F116" s="6">
        <v>3</v>
      </c>
      <c r="G116" s="6">
        <v>22</v>
      </c>
      <c r="H116" s="6">
        <v>6</v>
      </c>
      <c r="I116" s="6">
        <v>63</v>
      </c>
      <c r="J116" s="6">
        <v>8.695652173913043</v>
      </c>
    </row>
    <row r="117" spans="1:10" ht="12.75">
      <c r="A117" s="3">
        <v>55</v>
      </c>
      <c r="B117" s="4" t="s">
        <v>86</v>
      </c>
      <c r="C117" s="5">
        <v>2</v>
      </c>
      <c r="D117" s="5">
        <v>2</v>
      </c>
      <c r="E117" s="5">
        <v>9</v>
      </c>
      <c r="F117" s="6">
        <v>0</v>
      </c>
      <c r="G117" s="6">
        <v>9</v>
      </c>
      <c r="H117" s="6">
        <v>31</v>
      </c>
      <c r="I117" s="6">
        <v>1</v>
      </c>
      <c r="J117" s="6">
        <v>96.875</v>
      </c>
    </row>
    <row r="118" spans="1:10" ht="12.75">
      <c r="A118" s="3">
        <v>70</v>
      </c>
      <c r="B118" s="4" t="s">
        <v>87</v>
      </c>
      <c r="C118" s="5">
        <v>4</v>
      </c>
      <c r="D118" s="5">
        <v>0</v>
      </c>
      <c r="E118" s="5">
        <v>0</v>
      </c>
      <c r="F118" s="6">
        <v>1</v>
      </c>
      <c r="G118" s="6">
        <v>4</v>
      </c>
      <c r="H118" s="6">
        <v>21</v>
      </c>
      <c r="I118" s="6">
        <v>87</v>
      </c>
      <c r="J118" s="6">
        <v>19.444444444444443</v>
      </c>
    </row>
    <row r="119" spans="1:10" ht="12.75">
      <c r="A119" s="3">
        <v>82</v>
      </c>
      <c r="B119" s="4" t="s">
        <v>88</v>
      </c>
      <c r="C119" s="5">
        <v>3</v>
      </c>
      <c r="D119" s="5">
        <v>2</v>
      </c>
      <c r="E119" s="5">
        <v>0</v>
      </c>
      <c r="F119" s="6">
        <v>6</v>
      </c>
      <c r="G119" s="6">
        <v>17</v>
      </c>
      <c r="H119" s="6">
        <v>4</v>
      </c>
      <c r="I119" s="6">
        <v>0</v>
      </c>
      <c r="J119" s="6">
        <v>100</v>
      </c>
    </row>
    <row r="120" spans="1:10" ht="12.75">
      <c r="A120" s="3">
        <v>90</v>
      </c>
      <c r="B120" s="4" t="s">
        <v>89</v>
      </c>
      <c r="C120" s="5">
        <v>4</v>
      </c>
      <c r="D120" s="5">
        <v>2</v>
      </c>
      <c r="E120" s="5">
        <v>0</v>
      </c>
      <c r="F120" s="6">
        <v>1</v>
      </c>
      <c r="G120" s="6">
        <v>9</v>
      </c>
      <c r="H120" s="6">
        <v>0</v>
      </c>
      <c r="I120" s="6">
        <v>0</v>
      </c>
      <c r="J120" s="6">
        <v>0</v>
      </c>
    </row>
    <row r="121" spans="1:10" ht="12.75">
      <c r="A121" s="3">
        <v>973</v>
      </c>
      <c r="B121" s="4" t="s">
        <v>90</v>
      </c>
      <c r="C121" s="5">
        <v>4</v>
      </c>
      <c r="D121" s="5">
        <v>2</v>
      </c>
      <c r="E121" s="5">
        <v>1</v>
      </c>
      <c r="F121" s="6">
        <v>3</v>
      </c>
      <c r="G121" s="6">
        <v>12</v>
      </c>
      <c r="H121" s="6">
        <v>0</v>
      </c>
      <c r="I121" s="6">
        <v>0</v>
      </c>
      <c r="J121" s="6">
        <v>0</v>
      </c>
    </row>
    <row r="122" spans="1:10" ht="12.75">
      <c r="A122" s="33" t="s">
        <v>129</v>
      </c>
      <c r="B122" s="34"/>
      <c r="C122" s="15">
        <f>SUM(C107:C121)</f>
        <v>38</v>
      </c>
      <c r="D122" s="15">
        <f aca="true" t="shared" si="8" ref="D122:I122">SUM(D107:D121)</f>
        <v>26</v>
      </c>
      <c r="E122" s="15">
        <f t="shared" si="8"/>
        <v>31</v>
      </c>
      <c r="F122" s="15">
        <f t="shared" si="8"/>
        <v>42</v>
      </c>
      <c r="G122" s="15">
        <f t="shared" si="8"/>
        <v>247</v>
      </c>
      <c r="H122" s="15">
        <f t="shared" si="8"/>
        <v>148</v>
      </c>
      <c r="I122" s="15">
        <f t="shared" si="8"/>
        <v>165</v>
      </c>
      <c r="J122" s="8"/>
    </row>
    <row r="123" spans="1:10" ht="12.75">
      <c r="A123" s="35" t="s">
        <v>100</v>
      </c>
      <c r="B123" s="36"/>
      <c r="C123" s="9">
        <f>C122/15</f>
        <v>2.533333333333333</v>
      </c>
      <c r="D123" s="9">
        <f aca="true" t="shared" si="9" ref="D123:I123">D122/15</f>
        <v>1.7333333333333334</v>
      </c>
      <c r="E123" s="9">
        <f t="shared" si="9"/>
        <v>2.066666666666667</v>
      </c>
      <c r="F123" s="9">
        <f t="shared" si="9"/>
        <v>2.8</v>
      </c>
      <c r="G123" s="9">
        <f t="shared" si="9"/>
        <v>16.466666666666665</v>
      </c>
      <c r="H123" s="9">
        <f t="shared" si="9"/>
        <v>9.866666666666667</v>
      </c>
      <c r="I123" s="9">
        <f t="shared" si="9"/>
        <v>11</v>
      </c>
      <c r="J123" s="10">
        <f>H122*100/(H122+I122)</f>
        <v>47.284345047923324</v>
      </c>
    </row>
    <row r="124" spans="3:9" ht="12.75">
      <c r="C124" s="17"/>
      <c r="D124" s="17"/>
      <c r="E124" s="17"/>
      <c r="F124" s="18"/>
      <c r="G124" s="18"/>
      <c r="H124" s="18"/>
      <c r="I124" s="18"/>
    </row>
    <row r="125" spans="3:9" ht="28.5" customHeight="1">
      <c r="C125" s="17"/>
      <c r="D125" s="17"/>
      <c r="E125" s="17"/>
      <c r="F125" s="18"/>
      <c r="G125" s="18"/>
      <c r="H125" s="18"/>
      <c r="I125" s="18"/>
    </row>
    <row r="126" spans="1:10" ht="18.75" customHeight="1">
      <c r="A126" s="19"/>
      <c r="B126" s="20"/>
      <c r="C126" s="19"/>
      <c r="D126" s="19"/>
      <c r="E126" s="19"/>
      <c r="F126" s="21"/>
      <c r="G126" s="21"/>
      <c r="H126" s="21"/>
      <c r="I126" s="21"/>
      <c r="J126" s="22"/>
    </row>
    <row r="127" spans="1:10" ht="28.5" customHeight="1">
      <c r="A127" s="2" t="s">
        <v>102</v>
      </c>
      <c r="B127" s="20"/>
      <c r="C127" s="19"/>
      <c r="D127" s="19"/>
      <c r="E127" s="19"/>
      <c r="F127" s="21"/>
      <c r="G127" s="21"/>
      <c r="H127" s="21"/>
      <c r="I127" s="21"/>
      <c r="J127" s="22"/>
    </row>
    <row r="128" spans="1:10" ht="38.25">
      <c r="A128" s="24" t="s">
        <v>91</v>
      </c>
      <c r="B128" s="25" t="s">
        <v>92</v>
      </c>
      <c r="C128" s="26" t="s">
        <v>93</v>
      </c>
      <c r="D128" s="26" t="s">
        <v>94</v>
      </c>
      <c r="E128" s="26" t="s">
        <v>95</v>
      </c>
      <c r="F128" s="27" t="s">
        <v>0</v>
      </c>
      <c r="G128" s="27" t="s">
        <v>1</v>
      </c>
      <c r="H128" s="27" t="s">
        <v>96</v>
      </c>
      <c r="I128" s="27" t="s">
        <v>97</v>
      </c>
      <c r="J128" s="28" t="s">
        <v>98</v>
      </c>
    </row>
    <row r="129" spans="1:10" ht="24" customHeight="1">
      <c r="A129" s="33" t="s">
        <v>103</v>
      </c>
      <c r="B129" s="34"/>
      <c r="C129" s="29">
        <f aca="true" t="shared" si="10" ref="C129:I129">C20+C44+C72+C102+C122</f>
        <v>438</v>
      </c>
      <c r="D129" s="29">
        <f t="shared" si="10"/>
        <v>265</v>
      </c>
      <c r="E129" s="29">
        <f t="shared" si="10"/>
        <v>259</v>
      </c>
      <c r="F129" s="29">
        <f t="shared" si="10"/>
        <v>420</v>
      </c>
      <c r="G129" s="29">
        <f t="shared" si="10"/>
        <v>2801</v>
      </c>
      <c r="H129" s="29">
        <f t="shared" si="10"/>
        <v>2589</v>
      </c>
      <c r="I129" s="29">
        <f t="shared" si="10"/>
        <v>2742</v>
      </c>
      <c r="J129" s="8"/>
    </row>
    <row r="130" spans="1:10" ht="24" customHeight="1">
      <c r="A130" s="35" t="s">
        <v>104</v>
      </c>
      <c r="B130" s="36"/>
      <c r="C130" s="30">
        <f aca="true" t="shared" si="11" ref="C130:I130">C129/96</f>
        <v>4.5625</v>
      </c>
      <c r="D130" s="30">
        <f t="shared" si="11"/>
        <v>2.7604166666666665</v>
      </c>
      <c r="E130" s="30">
        <f t="shared" si="11"/>
        <v>2.6979166666666665</v>
      </c>
      <c r="F130" s="30">
        <f t="shared" si="11"/>
        <v>4.375</v>
      </c>
      <c r="G130" s="30">
        <f t="shared" si="11"/>
        <v>29.177083333333332</v>
      </c>
      <c r="H130" s="30">
        <f t="shared" si="11"/>
        <v>26.96875</v>
      </c>
      <c r="I130" s="30">
        <f t="shared" si="11"/>
        <v>28.5625</v>
      </c>
      <c r="J130" s="10">
        <f>H129*100/(H129+I129)</f>
        <v>48.56499718626899</v>
      </c>
    </row>
    <row r="131" spans="1:10" ht="12.75">
      <c r="A131" s="19"/>
      <c r="B131" s="20"/>
      <c r="C131" s="19"/>
      <c r="D131" s="19"/>
      <c r="E131" s="19"/>
      <c r="F131" s="21"/>
      <c r="G131" s="21"/>
      <c r="H131" s="21"/>
      <c r="I131" s="21"/>
      <c r="J131" s="22"/>
    </row>
    <row r="132" spans="1:10" ht="12.75">
      <c r="A132" s="19"/>
      <c r="B132" s="20"/>
      <c r="C132" s="19"/>
      <c r="D132" s="19"/>
      <c r="E132" s="19"/>
      <c r="F132" s="21"/>
      <c r="G132" s="21"/>
      <c r="H132" s="21"/>
      <c r="I132" s="21"/>
      <c r="J132" s="22"/>
    </row>
    <row r="133" spans="1:10" ht="12.75">
      <c r="A133" s="19"/>
      <c r="B133" s="20"/>
      <c r="C133" s="19"/>
      <c r="D133" s="19"/>
      <c r="E133" s="19"/>
      <c r="F133" s="21"/>
      <c r="G133" s="21"/>
      <c r="H133" s="21"/>
      <c r="I133" s="21"/>
      <c r="J133" s="22"/>
    </row>
    <row r="134" spans="1:10" ht="12.75">
      <c r="A134" s="19"/>
      <c r="B134" s="20"/>
      <c r="C134" s="19"/>
      <c r="D134" s="19"/>
      <c r="E134" s="19"/>
      <c r="F134" s="21"/>
      <c r="G134" s="21"/>
      <c r="H134" s="21"/>
      <c r="I134" s="21"/>
      <c r="J134" s="22"/>
    </row>
    <row r="135" spans="1:10" ht="12.75">
      <c r="A135" s="19"/>
      <c r="B135" s="20"/>
      <c r="C135" s="19"/>
      <c r="D135" s="19"/>
      <c r="E135" s="19"/>
      <c r="F135" s="21"/>
      <c r="G135" s="21"/>
      <c r="H135" s="21"/>
      <c r="I135" s="21"/>
      <c r="J135" s="22"/>
    </row>
    <row r="136" spans="1:10" ht="12.75">
      <c r="A136" s="19"/>
      <c r="B136" s="20"/>
      <c r="C136" s="19"/>
      <c r="D136" s="19"/>
      <c r="E136" s="19"/>
      <c r="F136" s="21"/>
      <c r="G136" s="21"/>
      <c r="H136" s="21"/>
      <c r="I136" s="21"/>
      <c r="J136" s="22"/>
    </row>
    <row r="137" spans="1:10" ht="12.75">
      <c r="A137" s="19"/>
      <c r="B137" s="20"/>
      <c r="C137" s="19"/>
      <c r="D137" s="19"/>
      <c r="E137" s="19"/>
      <c r="F137" s="21"/>
      <c r="G137" s="21"/>
      <c r="H137" s="21"/>
      <c r="I137" s="21"/>
      <c r="J137" s="22"/>
    </row>
    <row r="138" spans="1:10" ht="12.75">
      <c r="A138" s="23" t="s">
        <v>105</v>
      </c>
      <c r="B138" s="20"/>
      <c r="C138" s="19"/>
      <c r="D138" s="19"/>
      <c r="E138" s="19"/>
      <c r="F138" s="21"/>
      <c r="G138" s="21"/>
      <c r="H138" s="21"/>
      <c r="I138" s="21"/>
      <c r="J138" s="22"/>
    </row>
  </sheetData>
  <sheetProtection password="CC5B" sheet="1" objects="1" scenarios="1"/>
  <mergeCells count="13">
    <mergeCell ref="A130:B130"/>
    <mergeCell ref="A103:B103"/>
    <mergeCell ref="A122:B122"/>
    <mergeCell ref="A123:B123"/>
    <mergeCell ref="A129:B129"/>
    <mergeCell ref="A45:B45"/>
    <mergeCell ref="A72:B72"/>
    <mergeCell ref="A73:B73"/>
    <mergeCell ref="A102:B102"/>
    <mergeCell ref="A1:J1"/>
    <mergeCell ref="A20:B20"/>
    <mergeCell ref="A21:B21"/>
    <mergeCell ref="A44:B44"/>
  </mergeCells>
  <printOptions horizontalCentered="1"/>
  <pageMargins left="0.5905511811023623" right="0.5905511811023623" top="0.3937007874015748" bottom="0.7086614173228347" header="0.5118110236220472" footer="0.5118110236220472"/>
  <pageSetup horizontalDpi="600" verticalDpi="600" orientation="portrait" paperSize="9" r:id="rId1"/>
  <headerFooter alignWithMargins="0">
    <oddFooter>&amp;C&amp;8&amp;F&amp;R&amp;8&amp;P / &amp;N</oddFooter>
  </headerFooter>
  <rowBreaks count="2" manualBreakCount="2">
    <brk id="46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l'Intèrieur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DDSC</dc:creator>
  <cp:keywords/>
  <dc:description/>
  <cp:lastModifiedBy>Le plus Beau</cp:lastModifiedBy>
  <cp:lastPrinted>2004-06-07T08:51:36Z</cp:lastPrinted>
  <dcterms:created xsi:type="dcterms:W3CDTF">2003-05-23T08:41:26Z</dcterms:created>
  <dcterms:modified xsi:type="dcterms:W3CDTF">2004-09-23T13:20:53Z</dcterms:modified>
  <cp:category/>
  <cp:version/>
  <cp:contentType/>
  <cp:contentStatus/>
</cp:coreProperties>
</file>